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80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<sst xmlns="http://schemas.openxmlformats.org/spreadsheetml/2006/main" count="437" uniqueCount="225">
  <si>
    <t>№ п/п</t>
  </si>
  <si>
    <t>Договор</t>
  </si>
  <si>
    <t>Документ</t>
  </si>
  <si>
    <t>ЭКР</t>
  </si>
  <si>
    <t>Наименование</t>
  </si>
  <si>
    <t>Кол-во</t>
  </si>
  <si>
    <t>Наименование и местонахождение поставщиков и исполнителей услуг</t>
  </si>
  <si>
    <t>Стоимость закупки</t>
  </si>
  <si>
    <t>Дата закупки</t>
  </si>
  <si>
    <t>УТВЕРЖДАЮ :</t>
  </si>
  <si>
    <t>_______________ Втюрина Н.М.</t>
  </si>
  <si>
    <t>Котельничского района Кировской области</t>
  </si>
  <si>
    <t>Администрация Родичевского сельского поселения</t>
  </si>
  <si>
    <t>Заправка картриджа</t>
  </si>
  <si>
    <t>ООО "РОСТ-Вятка" 4345405453/434501001 610046, Киров, ул.Герцена д. 83</t>
  </si>
  <si>
    <t>Услуги связи</t>
  </si>
  <si>
    <t>ПАО "Ростелеком" 191002, г.Санкт-Петербург, ул.Достоевского, д.15</t>
  </si>
  <si>
    <t>ООО "АЛЕКС" 612648 с.Молотниково, ул. Щепина, д.8</t>
  </si>
  <si>
    <t>Муниципальный контракт теплоснабжения №1 от 01.02.2016</t>
  </si>
  <si>
    <t>Договор об указании услуг связи "Билайн" №515049911 от 14.01.2014</t>
  </si>
  <si>
    <t>Сотовая связь интернет</t>
  </si>
  <si>
    <t>ПАО "ВымпелКом" 610027, Киров ул.Дерендяева д.80/1</t>
  </si>
  <si>
    <t>Договор электроснабжения № 140551 от 17.12.2013</t>
  </si>
  <si>
    <t>ОАО "Энергосбыт Плюс"  5612042824/434543001 610046, Киров, ул. Преображенская, д.90</t>
  </si>
  <si>
    <t>Услуги по расчиске дорог от снега д.Родичи</t>
  </si>
  <si>
    <t>КОГП "Вятавтодор" Котельничское ДУ №2 4345261528/431343001 610014, Киров, ул. Грибоедова, д.1</t>
  </si>
  <si>
    <t>ООО "Брандмастер" 4345064250/434501001 610048 Киров, ул.Урицкого, д.20, офис 6</t>
  </si>
  <si>
    <t>Изготовление квалифицированного сертификата ключа ЭЦП</t>
  </si>
  <si>
    <t>АО "ЦентрИнформ" 7841051711/434543001 191123, Санкт-Петербург, ул.Шпалерная,д.26</t>
  </si>
  <si>
    <t>Итого за февраль</t>
  </si>
  <si>
    <t>Итого за март</t>
  </si>
  <si>
    <t>за период с 01.01.2016 г. по 31.12.2016 г.</t>
  </si>
  <si>
    <t>Счет-фактуры№0007057/0130 от 31.12.2015</t>
  </si>
  <si>
    <t>Электроснабжение за декабрь 2015</t>
  </si>
  <si>
    <t>Счет№51504991100028 от 15.01.2016</t>
  </si>
  <si>
    <t xml:space="preserve">Итого за январь </t>
  </si>
  <si>
    <t>Счет-фактуры№1 от 01.02.2016</t>
  </si>
  <si>
    <t>Теплоснабжение за январь 2016</t>
  </si>
  <si>
    <t>Договор №121 на плановое техническое обслуживание АПС от 30.12.2013</t>
  </si>
  <si>
    <t>Муниципальный контракт №42-11240 об указании услуг связи от 31.12.2013</t>
  </si>
  <si>
    <t>Договор услуг б/н от 15.01.2016</t>
  </si>
  <si>
    <t>Счет№ 27 от 29.01.2016</t>
  </si>
  <si>
    <t>За техническое обслуживание АПС за январь 2016</t>
  </si>
  <si>
    <t>Учредительный договор Ассоциации "Совет муниципальных образований Кировской области" б/н от 06.07.2006</t>
  </si>
  <si>
    <t>Счет № 146 от 11.01.2016</t>
  </si>
  <si>
    <t>Членские взносы за 1 квартал 2016</t>
  </si>
  <si>
    <t>АСМО Кировская область 610020 Киров ул.Дерендяева, д.23, офис 704</t>
  </si>
  <si>
    <t>Счет-фактуры №341-005908/02 от 31.01.2016</t>
  </si>
  <si>
    <t>Счет № 51504991100048 от 11.02.2016</t>
  </si>
  <si>
    <t>Счет-фактуры № 29/2 от 31.01.2016</t>
  </si>
  <si>
    <t>Счет-фактуры № 20/2 от 27.01.2016</t>
  </si>
  <si>
    <t>Договор о выполнении ремонтных работ №03/33 от 01.02.2016</t>
  </si>
  <si>
    <t>Счет № РВ-0006586 от 02.02.2016</t>
  </si>
  <si>
    <t>Счет № РВ-0006807 от 15.02.2016</t>
  </si>
  <si>
    <t>Счет-фактуры № 0000246/0130 от 31.01.2016</t>
  </si>
  <si>
    <t>Электроснабжение за январь 2016</t>
  </si>
  <si>
    <t>РЕЕСТР   ЗАКУПОК  ДЛЯ МУНИЦИПАЛЬНЫХ  НУЖД</t>
  </si>
  <si>
    <t>Счет-фактуры№19 от 01.03.2016</t>
  </si>
  <si>
    <t>Теплоснабжение за февраль 2016</t>
  </si>
  <si>
    <t>Счет№ 112 от 01.03.2016</t>
  </si>
  <si>
    <t>За техническое обслуживание АПС за февраль 2016</t>
  </si>
  <si>
    <t>Счет-фактуры № 53/2 от 19.02.2016</t>
  </si>
  <si>
    <t>Счет-фактуры № 74/2 от 29.02.2016</t>
  </si>
  <si>
    <t>Счет-фактуры №341-046630/02 от 29.02.2016</t>
  </si>
  <si>
    <t>Счет-фактуры № 0000815/0130 от 29.02.2016</t>
  </si>
  <si>
    <t>Электроснабжение за февраль 2016</t>
  </si>
  <si>
    <t>Счет № 51504991100049 от 21.03.2016</t>
  </si>
  <si>
    <t>Договор №Р43-124/УЦ/КЭП-14 от 24.02.2014</t>
  </si>
  <si>
    <t>Счет № 1736/43 от 21.03.2016</t>
  </si>
  <si>
    <t>Счет-фактура № 32 от 04.04.2016</t>
  </si>
  <si>
    <t>Теплоснабжение за март 2016</t>
  </si>
  <si>
    <t>Счет-фактура № 341-056444/02 от 31.03.2016</t>
  </si>
  <si>
    <t>Счет-фактура № 2/00000106 от 10.03.2016</t>
  </si>
  <si>
    <t>Счет № 442 от 15.01.2016</t>
  </si>
  <si>
    <t>Сопровождение ПО "Бюджет КС" (1 квартал 2016)</t>
  </si>
  <si>
    <t>Счет № 51504991100050 от 14.04.2016</t>
  </si>
  <si>
    <t>Электроснабжение за март 2016</t>
  </si>
  <si>
    <t>Счет-фактура № 0001401/0130 от 31.03.2016</t>
  </si>
  <si>
    <t>Счет № 259 от 18.04.2016</t>
  </si>
  <si>
    <t>За техническое обслуживание АПС за март 2016</t>
  </si>
  <si>
    <t>Муниципальный контракт №360 о сопровождении программного обеспесения от 15.01.2016</t>
  </si>
  <si>
    <t>Итого за апрель</t>
  </si>
  <si>
    <t>Права использования "СБиС++ ЭО, ЮЛ, бюджет"</t>
  </si>
  <si>
    <t>ООО "Компания СБиС-Вятка" 4345112697/434501001 610033, Киров, ул.Ломоносова, д.20</t>
  </si>
  <si>
    <t>Сублицензионный договор №439170491 от 01.04.2016</t>
  </si>
  <si>
    <t>Счет №734442593 от 01.04.2016</t>
  </si>
  <si>
    <t>Счет-фактура № 47 от 11.05.2016</t>
  </si>
  <si>
    <t>Теплоснабжение за апрель 2016</t>
  </si>
  <si>
    <t>Счет-фактура № 341-083581/02 от 30.04.2016</t>
  </si>
  <si>
    <t>Счет № РВ-0008218 от 20.05.2016</t>
  </si>
  <si>
    <t>Счет-фактура № 0002031/0130 от 30.04.2016</t>
  </si>
  <si>
    <t>Электроснабжение за апрель 2016</t>
  </si>
  <si>
    <t>Счет № 51504991100051 от 23.05.2016</t>
  </si>
  <si>
    <t>Итого за май</t>
  </si>
  <si>
    <t>Договор купли-продажи расходных материалов и принадлежностей оргтехники №03/33. от 01.02.2016</t>
  </si>
  <si>
    <t>Счет № РВ-0008222 от 20.05.2016</t>
  </si>
  <si>
    <t>Бумага Ф4 "Снегурочка"</t>
  </si>
  <si>
    <t>НОУ УМЦ "Профессионал Плюс" 4345085242/434501001 Киров, ул.Свободы, д.122, оф.114</t>
  </si>
  <si>
    <t>Счет № 1158 от 01.04.2016</t>
  </si>
  <si>
    <t>Счет-фактура № 60 от 01.06.2016</t>
  </si>
  <si>
    <t>Теплоснабжение за май 2016</t>
  </si>
  <si>
    <t>Сопровождение ПО "Бюджет КС" (2 квартал 2016)</t>
  </si>
  <si>
    <t>Счет № 51504991100052 от 21.06.2016</t>
  </si>
  <si>
    <t>Счет№ 465 от 01.06.2016</t>
  </si>
  <si>
    <t>За техническое обслуживание АПС за май 2016</t>
  </si>
  <si>
    <t>За техническое обслуживание АПС за апрель 2016</t>
  </si>
  <si>
    <t>Счет№ 380 от 11.05.2016</t>
  </si>
  <si>
    <t>Счет-фактура № 0002655/0130 от 31.05.2016</t>
  </si>
  <si>
    <t>Электроснабжение за май 2016</t>
  </si>
  <si>
    <t>Итого за июнь</t>
  </si>
  <si>
    <t>Счет № 51504991100053 от 18.07.2016</t>
  </si>
  <si>
    <t>Счет№ 572 от 01.07.2016</t>
  </si>
  <si>
    <t>За техническое обслуживание АПС за июнь 2016</t>
  </si>
  <si>
    <t>Акт № КО00-000643 от 22.07.2016</t>
  </si>
  <si>
    <t xml:space="preserve">Перезарядка огнетушителя </t>
  </si>
  <si>
    <t>Кировское областное отделение ВДПО 4346000107 610027, Киров, ул.Володарского, д.225</t>
  </si>
  <si>
    <t>Счет-фактура № 0003285/0130 от 30.06.2016</t>
  </si>
  <si>
    <t>Электроснабжение за июнь 2016</t>
  </si>
  <si>
    <t>Счет-фактура № 341-105857/02 от 31.05.2016</t>
  </si>
  <si>
    <t>Счет-фактура № 341-158933/02 от 31.07.2016</t>
  </si>
  <si>
    <t>Счет-фактура № 341-318249/02 от 31.12.2015</t>
  </si>
  <si>
    <t>Итого за июль</t>
  </si>
  <si>
    <t>Членские взносы за 2 квартал 2016</t>
  </si>
  <si>
    <t>Счет № 51504991100056 от 28.09.2016</t>
  </si>
  <si>
    <t>Счет № 1872 от 01.07.2016</t>
  </si>
  <si>
    <t>Сопровождение ПО "Бюджет КС" (3 квартал 2016)</t>
  </si>
  <si>
    <t>Счет№ 664 от 01.08.2016</t>
  </si>
  <si>
    <t>За техническое обслуживание АПС за июль 2016</t>
  </si>
  <si>
    <t>Счет№ 804 от 01.09.2016</t>
  </si>
  <si>
    <t>За техническое обслуживание АПС за август 2016</t>
  </si>
  <si>
    <t>Счет-фактура № 341-131243/02 от 31.06.2016</t>
  </si>
  <si>
    <t>Счет-фактура № 0004490/0130 от 31.08.2016</t>
  </si>
  <si>
    <t>Электроснабжение за август 2016</t>
  </si>
  <si>
    <t>Счет-фактура № 341-177637/02 от 31.08.2016</t>
  </si>
  <si>
    <t>Счет № 51504991100055 от 06.09.2016</t>
  </si>
  <si>
    <t>Счет-фактура № 0003915/0130 от 31.07.2016</t>
  </si>
  <si>
    <t>Электроснабжение за июль 2016</t>
  </si>
  <si>
    <t>Счет № РВ-0009495 от 30.08.2016</t>
  </si>
  <si>
    <t>Работа по устройству тепловой проруби и пожарных знаков</t>
  </si>
  <si>
    <t>Куршаков Александр Сергеевич Котельнич, ул.Свободы, д.25, кв.2</t>
  </si>
  <si>
    <t>Итого за август</t>
  </si>
  <si>
    <t xml:space="preserve">Итого за сентябрь </t>
  </si>
  <si>
    <t>Счет-фактура № 0005109/0130 от 30.09.2016</t>
  </si>
  <si>
    <t>Электроснабжение за сентябрь 2016</t>
  </si>
  <si>
    <t>Счет-фактура № 341-206634/02 от 30.09.2016</t>
  </si>
  <si>
    <t>Счет-фактура № 102 от 05.10.2016</t>
  </si>
  <si>
    <t>Теплоснабжение за сентябрь 2016</t>
  </si>
  <si>
    <t>За техническое обслуживание АПС за сентябрь 2016</t>
  </si>
  <si>
    <t>Счет№ 813 от 03.10.2016</t>
  </si>
  <si>
    <t>Договор №2 на оказание услуг по вывозу ТБО от 30.08.2016</t>
  </si>
  <si>
    <t>Вознаграждение за услуги по вывозу ТБО</t>
  </si>
  <si>
    <t>Акт приемки выполненых работ б/н от 14.10.2016</t>
  </si>
  <si>
    <t>Селезнев Алексей Аркадьевич 431301369668 д.Родичи, ул.Полевая, д.7</t>
  </si>
  <si>
    <t xml:space="preserve">Итого за октябрь </t>
  </si>
  <si>
    <t xml:space="preserve">Итого за ноябрь </t>
  </si>
  <si>
    <t>Счет№ 935 от 01.11.2016</t>
  </si>
  <si>
    <t>За техническое обслуживание АПС за октябрь 2016</t>
  </si>
  <si>
    <t>Счет № РВ-0008811 от 06.07.2016</t>
  </si>
  <si>
    <t>Счет-фактура № 0005711/0130 от 31.10.2016</t>
  </si>
  <si>
    <t>Электроснабжение за октябрь 2016</t>
  </si>
  <si>
    <t>Без договора</t>
  </si>
  <si>
    <t>Счет № РВ-0008812 от 17.11.2016</t>
  </si>
  <si>
    <t>Техническое обслуживание принтеров, замена фотобарабана</t>
  </si>
  <si>
    <t>Счет № РВ-0010670  от 11.11.2016</t>
  </si>
  <si>
    <t>Бумага А4 "Снегурочка"</t>
  </si>
  <si>
    <t>Картридж для использования в принтерах</t>
  </si>
  <si>
    <t>Счет № РВ-0009676 от 08.09.2016</t>
  </si>
  <si>
    <t>Счет № 121 от 17.11.2016</t>
  </si>
  <si>
    <t>Прожектор светодиодный</t>
  </si>
  <si>
    <t>Лампа светодиодная</t>
  </si>
  <si>
    <t>ИП Тырыкин Сергей Анатольевич 431310365941 612600, Котельнич, ул.Советская, д.139</t>
  </si>
  <si>
    <t>Членские взносы за 3 квартал 2016</t>
  </si>
  <si>
    <t>Счет-фактура № 341-227912/02 от 31.10.2016</t>
  </si>
  <si>
    <t>Акт приемки выполненых работ б/н от 09.11.2016</t>
  </si>
  <si>
    <t>Договор б/н от 01.08.2016</t>
  </si>
  <si>
    <t>Счет № 14 от 05.08.2016</t>
  </si>
  <si>
    <t>Создание минерализованной полосы вокруг д.Родичи</t>
  </si>
  <si>
    <t>СПК колхоз "Наша Родина" 4313009584/431301001 612632, д.Родичи,ул.Труда, д.5</t>
  </si>
  <si>
    <t>Счет-фактура № 118 от 02.11.2016</t>
  </si>
  <si>
    <t>Теплоснабжение за октябрь 2016</t>
  </si>
  <si>
    <t>Всего за год</t>
  </si>
  <si>
    <t>Счет № 145 от 22.12.2016</t>
  </si>
  <si>
    <t>Розетка с таймером, кабель, колодка</t>
  </si>
  <si>
    <t>Счет-фактура № 2/0000000527 от 12.12.2016</t>
  </si>
  <si>
    <t>Счет-фактура № 2/0000000515 от 30.11.2016</t>
  </si>
  <si>
    <t>Счет-фактура № 2/0000000544от 26.12.2016</t>
  </si>
  <si>
    <t>Договор №16 от 01.12.2016</t>
  </si>
  <si>
    <t>Счет № 47 от 16.12.2016</t>
  </si>
  <si>
    <t>Счет № 49 от 23.12.2016</t>
  </si>
  <si>
    <t>Счет№ 1079 от 20.12.2016</t>
  </si>
  <si>
    <t>За техническое обслуживание АПС за декабрь 2016</t>
  </si>
  <si>
    <t>Счет№ 1069 от 01.12.2016</t>
  </si>
  <si>
    <t>За техническое обслуживание АПС за ноябрь 2016</t>
  </si>
  <si>
    <t>Счет-фактура № 341-250571/02 от 30.11.2016</t>
  </si>
  <si>
    <t>Счет № 0010700/0130 от 19.12.2016</t>
  </si>
  <si>
    <t>Предварительная оплата электроснабжение за декабрь 2016</t>
  </si>
  <si>
    <t>Счет № РВ-0011326 от 20.12.2016</t>
  </si>
  <si>
    <t>Счет № РВ-0011325 от 20.12.2016</t>
  </si>
  <si>
    <t>Договор № 2016/488-У от 19.12.2016</t>
  </si>
  <si>
    <t>Счет № 441 от 23.12.2016</t>
  </si>
  <si>
    <t>Повышение квалификации</t>
  </si>
  <si>
    <t>ЧОУДПО "Академия Профессионального образования" 4345410189/434501001 610002, Киров, пер.Блюхера, д.42</t>
  </si>
  <si>
    <t>Счет № 51504991100058 от 23.12.2016</t>
  </si>
  <si>
    <t>Счет-фактура № 131 от 01.12.2016</t>
  </si>
  <si>
    <t>Теплоснабжение за ноябрь 2016</t>
  </si>
  <si>
    <t>Счет-фактура № 0006322/0130 от 30.11.2016</t>
  </si>
  <si>
    <t>Электроснабжение за ноябрь 2016</t>
  </si>
  <si>
    <t>Счет № 2701 от 03.10.2016</t>
  </si>
  <si>
    <t>Сопровождение ПО "Бюджет КС" (4 квартал 2016)</t>
  </si>
  <si>
    <t>Членские взносы за 4 квартал 2016</t>
  </si>
  <si>
    <t>Счет № РВ-0011053 от 06.12.2016</t>
  </si>
  <si>
    <t>канцтовары</t>
  </si>
  <si>
    <t>межбюджетные трансферты, передав.бюджетам муниц.районов на осущ.части полномоч.</t>
  </si>
  <si>
    <t>Соглашение б/н от 01.01.2016 года</t>
  </si>
  <si>
    <t>УФК по Кировской области(Администрация Котельничского района Кировской области) 4342001692  /431301001</t>
  </si>
  <si>
    <t>Договор б/н от 20.12.2016</t>
  </si>
  <si>
    <t>Акт приемки б/н от 26.12.2016</t>
  </si>
  <si>
    <t>работа по замене ламп и прожекторов уличного освещения</t>
  </si>
  <si>
    <t>Казанцев Андрей Николаевич 612632, д.Родичи, ул.Крестьянская, д.7, кв.2</t>
  </si>
  <si>
    <t>Договор б/н от 23.12.2016</t>
  </si>
  <si>
    <t>Договор № 3 купли-продажи от 31.08.2016</t>
  </si>
  <si>
    <t>Акт приема-передач б/н от 05.09.2016</t>
  </si>
  <si>
    <t>покупку сухих досок для ремонта тротуаров</t>
  </si>
  <si>
    <t xml:space="preserve">Исполнитель: специалист 2 категории, главный бухгалтер </t>
  </si>
  <si>
    <t>А.Н.Казаковцева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</si>
</sst>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[$-FC19]d\ mmmm\ yyyy\ &quot;г.&quot;"/>
    <numFmt numFmtId="171" formatCode="000000"/>
  </numFmts>
  <fonts count="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/>
    </xf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2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105">
      <selection activeCell="G106" sqref="G106"/>
    </sheetView>
  </sheetViews>
  <sheetFormatPr defaultColWidth="9.00390625" defaultRowHeight="12.75"/>
  <cols>
    <col min="1" max="1" width="9.125" style="5" customWidth="1"/>
    <col min="2" max="2" width="23.125" style="1" customWidth="1"/>
    <col min="3" max="3" width="20.75390625" style="1" customWidth="1"/>
    <col min="4" max="4" width="9.125" style="5" customWidth="1"/>
    <col min="5" max="5" width="22.25390625" style="1" customWidth="1"/>
    <col min="6" max="6" width="25.75390625" style="1" customWidth="1"/>
    <col min="7" max="7" width="9.125" style="5" customWidth="1"/>
    <col min="8" max="8" width="11.875" style="18" customWidth="1"/>
    <col min="9" max="9" width="12.625" style="1" customWidth="1"/>
    <col min="10" max="16384" width="9.125" style="1" customWidth="1"/>
  </cols>
  <sheetData>
    <row r="1" spans="1:9" ht="15.75">
      <c r="A1" s="19" t="s">
        <v>12</v>
      </c>
      <c r="B1" s="19"/>
      <c r="C1" s="19"/>
      <c r="D1" s="13"/>
      <c r="E1" s="2"/>
      <c r="F1" s="2"/>
      <c r="G1" s="13"/>
      <c r="H1" s="15"/>
      <c r="I1" s="2"/>
    </row>
    <row r="2" spans="1:9" ht="15.75">
      <c r="A2" s="19" t="s">
        <v>11</v>
      </c>
      <c r="B2" s="2"/>
      <c r="C2" s="2"/>
      <c r="D2" s="13"/>
      <c r="E2" s="2"/>
      <c r="F2" s="2"/>
      <c r="G2" s="13"/>
      <c r="H2" s="15"/>
      <c r="I2" s="2"/>
    </row>
    <row r="3" spans="1:9" ht="15.75">
      <c r="A3" s="13"/>
      <c r="B3" s="2"/>
      <c r="C3" s="2"/>
      <c r="D3" s="13"/>
      <c r="E3" s="2"/>
      <c r="F3" s="2"/>
      <c r="G3" s="13"/>
      <c r="H3" s="15"/>
      <c r="I3" s="2"/>
    </row>
    <row r="4" spans="2:9" ht="15.75">
      <c r="B4" s="2"/>
      <c r="C4" s="2"/>
      <c r="D4" s="13"/>
      <c r="E4" s="2"/>
      <c r="F4" s="2"/>
      <c r="G4" s="45" t="s">
        <v>9</v>
      </c>
      <c r="H4" s="45"/>
      <c r="I4" s="2"/>
    </row>
    <row r="5" spans="2:9" ht="15.75">
      <c r="B5" s="2"/>
      <c r="C5" s="2"/>
      <c r="D5" s="13"/>
      <c r="E5" s="2"/>
      <c r="F5" s="2"/>
      <c r="G5" s="45" t="s">
        <v>10</v>
      </c>
      <c r="H5" s="45"/>
      <c r="I5" s="45"/>
    </row>
    <row r="6" spans="1:9" ht="15.75">
      <c r="A6" s="13"/>
      <c r="B6" s="2"/>
      <c r="C6" s="2"/>
      <c r="D6" s="13"/>
      <c r="E6" s="2"/>
      <c r="F6" s="2"/>
      <c r="G6" s="13"/>
      <c r="H6" s="15"/>
      <c r="I6" s="2"/>
    </row>
    <row r="7" spans="1:9" ht="15.75">
      <c r="A7" s="45" t="s">
        <v>56</v>
      </c>
      <c r="B7" s="45"/>
      <c r="C7" s="45"/>
      <c r="D7" s="45"/>
      <c r="E7" s="45"/>
      <c r="F7" s="45"/>
      <c r="G7" s="45"/>
      <c r="H7" s="45"/>
      <c r="I7" s="45"/>
    </row>
    <row r="8" spans="1:9" ht="15.75">
      <c r="A8" s="45" t="s">
        <v>31</v>
      </c>
      <c r="B8" s="45"/>
      <c r="C8" s="45"/>
      <c r="D8" s="45"/>
      <c r="E8" s="45"/>
      <c r="F8" s="45"/>
      <c r="G8" s="45"/>
      <c r="H8" s="45"/>
      <c r="I8" s="45"/>
    </row>
    <row r="9" spans="1:9" ht="15.75">
      <c r="A9" s="13"/>
      <c r="B9" s="2"/>
      <c r="C9" s="2"/>
      <c r="D9" s="13"/>
      <c r="E9" s="2"/>
      <c r="F9" s="2"/>
      <c r="G9" s="13"/>
      <c r="H9" s="15"/>
      <c r="I9" s="2"/>
    </row>
    <row r="10" spans="1:9" s="12" customFormat="1" ht="51">
      <c r="A10" s="11" t="s">
        <v>0</v>
      </c>
      <c r="B10" s="11" t="s">
        <v>1</v>
      </c>
      <c r="C10" s="11" t="s">
        <v>2</v>
      </c>
      <c r="D10" s="14" t="s">
        <v>3</v>
      </c>
      <c r="E10" s="11" t="s">
        <v>4</v>
      </c>
      <c r="F10" s="11" t="s">
        <v>6</v>
      </c>
      <c r="G10" s="14" t="s">
        <v>5</v>
      </c>
      <c r="H10" s="16" t="s">
        <v>7</v>
      </c>
      <c r="I10" s="11" t="s">
        <v>8</v>
      </c>
    </row>
    <row r="11" spans="1:9" s="21" customFormat="1" ht="63">
      <c r="A11" s="31">
        <v>1</v>
      </c>
      <c r="B11" s="7" t="s">
        <v>19</v>
      </c>
      <c r="C11" s="7" t="s">
        <v>34</v>
      </c>
      <c r="D11" s="6">
        <v>221</v>
      </c>
      <c r="E11" s="7" t="s">
        <v>20</v>
      </c>
      <c r="F11" s="7" t="s">
        <v>21</v>
      </c>
      <c r="G11" s="4">
        <v>1</v>
      </c>
      <c r="H11" s="17">
        <v>400</v>
      </c>
      <c r="I11" s="9">
        <v>42395</v>
      </c>
    </row>
    <row r="12" spans="1:9" s="21" customFormat="1" ht="78.75">
      <c r="A12" s="31">
        <v>2</v>
      </c>
      <c r="B12" s="7" t="s">
        <v>22</v>
      </c>
      <c r="C12" s="7" t="s">
        <v>32</v>
      </c>
      <c r="D12" s="6">
        <v>223</v>
      </c>
      <c r="E12" s="7" t="s">
        <v>33</v>
      </c>
      <c r="F12" s="7" t="s">
        <v>23</v>
      </c>
      <c r="G12" s="4">
        <v>257</v>
      </c>
      <c r="H12" s="17">
        <v>1622.37</v>
      </c>
      <c r="I12" s="9">
        <v>42398</v>
      </c>
    </row>
    <row r="13" spans="1:9" s="37" customFormat="1" ht="15.75">
      <c r="A13" s="42" t="s">
        <v>35</v>
      </c>
      <c r="B13" s="43"/>
      <c r="C13" s="43"/>
      <c r="D13" s="43"/>
      <c r="E13" s="43"/>
      <c r="F13" s="43"/>
      <c r="G13" s="44"/>
      <c r="H13" s="35">
        <f>H11+H12</f>
        <v>2022.37</v>
      </c>
      <c r="I13" s="36"/>
    </row>
    <row r="14" spans="1:9" s="21" customFormat="1" ht="63">
      <c r="A14" s="31">
        <v>3</v>
      </c>
      <c r="B14" s="7" t="s">
        <v>18</v>
      </c>
      <c r="C14" s="7" t="s">
        <v>36</v>
      </c>
      <c r="D14" s="6">
        <v>223</v>
      </c>
      <c r="E14" s="7" t="s">
        <v>37</v>
      </c>
      <c r="F14" s="7" t="s">
        <v>17</v>
      </c>
      <c r="G14" s="4">
        <v>2.7</v>
      </c>
      <c r="H14" s="17">
        <v>9966.24</v>
      </c>
      <c r="I14" s="20">
        <v>42409</v>
      </c>
    </row>
    <row r="15" spans="1:9" s="21" customFormat="1" ht="78.75">
      <c r="A15" s="31">
        <v>4</v>
      </c>
      <c r="B15" s="22" t="s">
        <v>38</v>
      </c>
      <c r="C15" s="22" t="s">
        <v>41</v>
      </c>
      <c r="D15" s="23">
        <v>225</v>
      </c>
      <c r="E15" s="24" t="s">
        <v>42</v>
      </c>
      <c r="F15" s="24" t="s">
        <v>26</v>
      </c>
      <c r="G15" s="4">
        <v>1</v>
      </c>
      <c r="H15" s="17">
        <v>330</v>
      </c>
      <c r="I15" s="20">
        <v>42409</v>
      </c>
    </row>
    <row r="16" spans="1:9" s="21" customFormat="1" ht="110.25">
      <c r="A16" s="31">
        <v>5</v>
      </c>
      <c r="B16" s="24" t="s">
        <v>43</v>
      </c>
      <c r="C16" s="24" t="s">
        <v>44</v>
      </c>
      <c r="D16" s="23">
        <v>290</v>
      </c>
      <c r="E16" s="24" t="s">
        <v>45</v>
      </c>
      <c r="F16" s="24" t="s">
        <v>46</v>
      </c>
      <c r="G16" s="4">
        <v>1</v>
      </c>
      <c r="H16" s="17">
        <v>333</v>
      </c>
      <c r="I16" s="20">
        <v>42410</v>
      </c>
    </row>
    <row r="17" spans="1:9" s="21" customFormat="1" ht="63">
      <c r="A17" s="31">
        <v>6</v>
      </c>
      <c r="B17" s="24" t="s">
        <v>39</v>
      </c>
      <c r="C17" s="24" t="s">
        <v>47</v>
      </c>
      <c r="D17" s="25">
        <v>221</v>
      </c>
      <c r="E17" s="24" t="s">
        <v>15</v>
      </c>
      <c r="F17" s="24" t="s">
        <v>16</v>
      </c>
      <c r="G17" s="4">
        <v>1</v>
      </c>
      <c r="H17" s="17">
        <v>655.14</v>
      </c>
      <c r="I17" s="20">
        <v>42412</v>
      </c>
    </row>
    <row r="18" spans="1:9" s="21" customFormat="1" ht="63">
      <c r="A18" s="31">
        <v>7</v>
      </c>
      <c r="B18" s="24" t="s">
        <v>19</v>
      </c>
      <c r="C18" s="24" t="s">
        <v>48</v>
      </c>
      <c r="D18" s="23">
        <v>221</v>
      </c>
      <c r="E18" s="24" t="s">
        <v>20</v>
      </c>
      <c r="F18" s="24" t="s">
        <v>21</v>
      </c>
      <c r="G18" s="4">
        <v>1</v>
      </c>
      <c r="H18" s="17">
        <v>400</v>
      </c>
      <c r="I18" s="20">
        <v>42412</v>
      </c>
    </row>
    <row r="19" spans="1:9" s="8" customFormat="1" ht="78" customHeight="1">
      <c r="A19" s="4">
        <v>8</v>
      </c>
      <c r="B19" s="24" t="s">
        <v>40</v>
      </c>
      <c r="C19" s="24" t="s">
        <v>49</v>
      </c>
      <c r="D19" s="23">
        <v>225</v>
      </c>
      <c r="E19" s="24" t="s">
        <v>24</v>
      </c>
      <c r="F19" s="24" t="s">
        <v>25</v>
      </c>
      <c r="G19" s="4">
        <v>2</v>
      </c>
      <c r="H19" s="17">
        <v>2865.46</v>
      </c>
      <c r="I19" s="9">
        <v>42416</v>
      </c>
    </row>
    <row r="20" spans="1:9" s="8" customFormat="1" ht="78" customHeight="1">
      <c r="A20" s="4">
        <v>9</v>
      </c>
      <c r="B20" s="24" t="s">
        <v>40</v>
      </c>
      <c r="C20" s="24" t="s">
        <v>50</v>
      </c>
      <c r="D20" s="23">
        <v>225</v>
      </c>
      <c r="E20" s="24" t="s">
        <v>24</v>
      </c>
      <c r="F20" s="24" t="s">
        <v>25</v>
      </c>
      <c r="G20" s="4">
        <v>3</v>
      </c>
      <c r="H20" s="17">
        <v>4298.2</v>
      </c>
      <c r="I20" s="9">
        <v>42416</v>
      </c>
    </row>
    <row r="21" spans="1:9" s="8" customFormat="1" ht="66" customHeight="1">
      <c r="A21" s="4">
        <v>10</v>
      </c>
      <c r="B21" s="24" t="s">
        <v>51</v>
      </c>
      <c r="C21" s="24" t="s">
        <v>52</v>
      </c>
      <c r="D21" s="25">
        <v>225</v>
      </c>
      <c r="E21" s="24" t="s">
        <v>13</v>
      </c>
      <c r="F21" s="24" t="s">
        <v>14</v>
      </c>
      <c r="G21" s="4">
        <v>2</v>
      </c>
      <c r="H21" s="17">
        <v>550</v>
      </c>
      <c r="I21" s="9">
        <v>42416</v>
      </c>
    </row>
    <row r="22" spans="1:9" s="8" customFormat="1" ht="66" customHeight="1">
      <c r="A22" s="4">
        <v>11</v>
      </c>
      <c r="B22" s="24" t="s">
        <v>51</v>
      </c>
      <c r="C22" s="24" t="s">
        <v>53</v>
      </c>
      <c r="D22" s="25">
        <v>225</v>
      </c>
      <c r="E22" s="24" t="s">
        <v>13</v>
      </c>
      <c r="F22" s="24" t="s">
        <v>14</v>
      </c>
      <c r="G22" s="4">
        <v>1</v>
      </c>
      <c r="H22" s="17">
        <v>380</v>
      </c>
      <c r="I22" s="9">
        <v>42416</v>
      </c>
    </row>
    <row r="23" spans="1:9" s="8" customFormat="1" ht="66" customHeight="1">
      <c r="A23" s="4">
        <v>12</v>
      </c>
      <c r="B23" s="7" t="s">
        <v>22</v>
      </c>
      <c r="C23" s="7" t="s">
        <v>54</v>
      </c>
      <c r="D23" s="6">
        <v>223</v>
      </c>
      <c r="E23" s="7" t="s">
        <v>55</v>
      </c>
      <c r="F23" s="7" t="s">
        <v>23</v>
      </c>
      <c r="G23" s="4">
        <v>341</v>
      </c>
      <c r="H23" s="17">
        <v>2190.7</v>
      </c>
      <c r="I23" s="9">
        <v>42419</v>
      </c>
    </row>
    <row r="24" spans="1:9" s="8" customFormat="1" ht="66" customHeight="1">
      <c r="A24" s="4">
        <v>13</v>
      </c>
      <c r="B24" s="7" t="s">
        <v>22</v>
      </c>
      <c r="C24" s="7" t="s">
        <v>54</v>
      </c>
      <c r="D24" s="6">
        <v>223</v>
      </c>
      <c r="E24" s="7" t="s">
        <v>55</v>
      </c>
      <c r="F24" s="7" t="s">
        <v>23</v>
      </c>
      <c r="G24" s="4">
        <v>84</v>
      </c>
      <c r="H24" s="17">
        <v>539.64</v>
      </c>
      <c r="I24" s="9">
        <v>42425</v>
      </c>
    </row>
    <row r="25" spans="1:9" s="37" customFormat="1" ht="15.75">
      <c r="A25" s="42" t="s">
        <v>29</v>
      </c>
      <c r="B25" s="43"/>
      <c r="C25" s="43"/>
      <c r="D25" s="43"/>
      <c r="E25" s="43"/>
      <c r="F25" s="43"/>
      <c r="G25" s="44"/>
      <c r="H25" s="35">
        <f>H14+H15+H16+H17+H18+H19+H20+H21+H22+H23+H24</f>
        <v>22508.38</v>
      </c>
      <c r="I25" s="36"/>
    </row>
    <row r="26" spans="1:9" s="8" customFormat="1" ht="64.5" customHeight="1">
      <c r="A26" s="4">
        <v>14</v>
      </c>
      <c r="B26" s="7" t="s">
        <v>18</v>
      </c>
      <c r="C26" s="7" t="s">
        <v>57</v>
      </c>
      <c r="D26" s="6">
        <v>223</v>
      </c>
      <c r="E26" s="7" t="s">
        <v>58</v>
      </c>
      <c r="F26" s="7" t="s">
        <v>17</v>
      </c>
      <c r="G26" s="4">
        <v>2.5</v>
      </c>
      <c r="H26" s="17">
        <v>9228</v>
      </c>
      <c r="I26" s="9">
        <v>42432</v>
      </c>
    </row>
    <row r="27" spans="1:9" s="8" customFormat="1" ht="65.25" customHeight="1">
      <c r="A27" s="4">
        <v>15</v>
      </c>
      <c r="B27" s="22" t="s">
        <v>38</v>
      </c>
      <c r="C27" s="22" t="s">
        <v>59</v>
      </c>
      <c r="D27" s="23">
        <v>225</v>
      </c>
      <c r="E27" s="24" t="s">
        <v>60</v>
      </c>
      <c r="F27" s="24" t="s">
        <v>26</v>
      </c>
      <c r="G27" s="4">
        <v>1</v>
      </c>
      <c r="H27" s="17">
        <v>330</v>
      </c>
      <c r="I27" s="9">
        <v>42445</v>
      </c>
    </row>
    <row r="28" spans="1:9" s="8" customFormat="1" ht="82.5" customHeight="1">
      <c r="A28" s="4">
        <v>16</v>
      </c>
      <c r="B28" s="24" t="s">
        <v>40</v>
      </c>
      <c r="C28" s="24" t="s">
        <v>61</v>
      </c>
      <c r="D28" s="23">
        <v>225</v>
      </c>
      <c r="E28" s="24" t="s">
        <v>24</v>
      </c>
      <c r="F28" s="24" t="s">
        <v>25</v>
      </c>
      <c r="G28" s="4">
        <v>2</v>
      </c>
      <c r="H28" s="17">
        <v>2865.46</v>
      </c>
      <c r="I28" s="9">
        <v>42447</v>
      </c>
    </row>
    <row r="29" spans="1:9" s="8" customFormat="1" ht="80.25" customHeight="1">
      <c r="A29" s="4">
        <v>17</v>
      </c>
      <c r="B29" s="24" t="s">
        <v>40</v>
      </c>
      <c r="C29" s="24" t="s">
        <v>62</v>
      </c>
      <c r="D29" s="23">
        <v>225</v>
      </c>
      <c r="E29" s="24" t="s">
        <v>24</v>
      </c>
      <c r="F29" s="24" t="s">
        <v>25</v>
      </c>
      <c r="G29" s="4">
        <v>2</v>
      </c>
      <c r="H29" s="17">
        <v>2865.46</v>
      </c>
      <c r="I29" s="9">
        <v>42447</v>
      </c>
    </row>
    <row r="30" spans="1:9" s="8" customFormat="1" ht="66" customHeight="1">
      <c r="A30" s="4">
        <v>18</v>
      </c>
      <c r="B30" s="24" t="s">
        <v>39</v>
      </c>
      <c r="C30" s="24" t="s">
        <v>63</v>
      </c>
      <c r="D30" s="25">
        <v>221</v>
      </c>
      <c r="E30" s="24" t="s">
        <v>15</v>
      </c>
      <c r="F30" s="24" t="s">
        <v>16</v>
      </c>
      <c r="G30" s="4">
        <v>1</v>
      </c>
      <c r="H30" s="17">
        <v>725.46</v>
      </c>
      <c r="I30" s="9">
        <v>42447</v>
      </c>
    </row>
    <row r="31" spans="1:9" s="8" customFormat="1" ht="64.5" customHeight="1">
      <c r="A31" s="4">
        <v>19</v>
      </c>
      <c r="B31" s="7" t="s">
        <v>22</v>
      </c>
      <c r="C31" s="7" t="s">
        <v>64</v>
      </c>
      <c r="D31" s="6">
        <v>223</v>
      </c>
      <c r="E31" s="7" t="s">
        <v>65</v>
      </c>
      <c r="F31" s="7" t="s">
        <v>23</v>
      </c>
      <c r="G31" s="4">
        <v>403</v>
      </c>
      <c r="H31" s="17">
        <v>2523.72</v>
      </c>
      <c r="I31" s="9">
        <v>42451</v>
      </c>
    </row>
    <row r="32" spans="1:9" s="8" customFormat="1" ht="63">
      <c r="A32" s="6">
        <v>20</v>
      </c>
      <c r="B32" s="24" t="s">
        <v>19</v>
      </c>
      <c r="C32" s="24" t="s">
        <v>66</v>
      </c>
      <c r="D32" s="23">
        <v>221</v>
      </c>
      <c r="E32" s="24" t="s">
        <v>20</v>
      </c>
      <c r="F32" s="24" t="s">
        <v>21</v>
      </c>
      <c r="G32" s="4">
        <v>1</v>
      </c>
      <c r="H32" s="17">
        <v>400</v>
      </c>
      <c r="I32" s="10">
        <v>42451</v>
      </c>
    </row>
    <row r="33" spans="1:9" s="8" customFormat="1" ht="78.75">
      <c r="A33" s="6">
        <v>21</v>
      </c>
      <c r="B33" s="3" t="s">
        <v>67</v>
      </c>
      <c r="C33" s="3" t="s">
        <v>68</v>
      </c>
      <c r="D33" s="6">
        <v>226</v>
      </c>
      <c r="E33" s="7" t="s">
        <v>27</v>
      </c>
      <c r="F33" s="7" t="s">
        <v>28</v>
      </c>
      <c r="G33" s="4">
        <v>1</v>
      </c>
      <c r="H33" s="17">
        <v>2400</v>
      </c>
      <c r="I33" s="10">
        <v>42452</v>
      </c>
    </row>
    <row r="34" spans="1:9" s="37" customFormat="1" ht="15.75">
      <c r="A34" s="42" t="s">
        <v>30</v>
      </c>
      <c r="B34" s="43"/>
      <c r="C34" s="43"/>
      <c r="D34" s="43"/>
      <c r="E34" s="43"/>
      <c r="F34" s="43"/>
      <c r="G34" s="44"/>
      <c r="H34" s="35">
        <f>H26+H27+H28+H29+H30+H31+H32+H33</f>
        <v>21338.1</v>
      </c>
      <c r="I34" s="36"/>
    </row>
    <row r="35" spans="1:9" s="8" customFormat="1" ht="63">
      <c r="A35" s="6">
        <v>22</v>
      </c>
      <c r="B35" s="7" t="s">
        <v>18</v>
      </c>
      <c r="C35" s="7" t="s">
        <v>69</v>
      </c>
      <c r="D35" s="6">
        <v>223</v>
      </c>
      <c r="E35" s="7" t="s">
        <v>70</v>
      </c>
      <c r="F35" s="7" t="s">
        <v>17</v>
      </c>
      <c r="G35" s="4">
        <v>2.1</v>
      </c>
      <c r="H35" s="17">
        <v>7751.52</v>
      </c>
      <c r="I35" s="10">
        <v>42466</v>
      </c>
    </row>
    <row r="36" spans="1:9" s="8" customFormat="1" ht="63">
      <c r="A36" s="6">
        <v>23</v>
      </c>
      <c r="B36" s="24" t="s">
        <v>39</v>
      </c>
      <c r="C36" s="7" t="s">
        <v>71</v>
      </c>
      <c r="D36" s="25">
        <v>221</v>
      </c>
      <c r="E36" s="24" t="s">
        <v>15</v>
      </c>
      <c r="F36" s="24" t="s">
        <v>16</v>
      </c>
      <c r="G36" s="4">
        <v>1</v>
      </c>
      <c r="H36" s="17">
        <v>974.14</v>
      </c>
      <c r="I36" s="10">
        <v>42475</v>
      </c>
    </row>
    <row r="37" spans="1:9" s="8" customFormat="1" ht="78.75">
      <c r="A37" s="6">
        <v>24</v>
      </c>
      <c r="B37" s="24" t="s">
        <v>40</v>
      </c>
      <c r="C37" s="7" t="s">
        <v>72</v>
      </c>
      <c r="D37" s="23">
        <v>225</v>
      </c>
      <c r="E37" s="24" t="s">
        <v>24</v>
      </c>
      <c r="F37" s="24" t="s">
        <v>25</v>
      </c>
      <c r="G37" s="4">
        <v>2</v>
      </c>
      <c r="H37" s="17">
        <v>3877.24</v>
      </c>
      <c r="I37" s="10">
        <v>42475</v>
      </c>
    </row>
    <row r="38" spans="1:9" s="8" customFormat="1" ht="94.5">
      <c r="A38" s="6">
        <v>25</v>
      </c>
      <c r="B38" s="7" t="s">
        <v>80</v>
      </c>
      <c r="C38" s="7" t="s">
        <v>73</v>
      </c>
      <c r="D38" s="6">
        <v>226</v>
      </c>
      <c r="E38" s="7" t="s">
        <v>74</v>
      </c>
      <c r="F38" s="7" t="s">
        <v>97</v>
      </c>
      <c r="G38" s="4">
        <v>1</v>
      </c>
      <c r="H38" s="17">
        <v>8500</v>
      </c>
      <c r="I38" s="10">
        <v>42482</v>
      </c>
    </row>
    <row r="39" spans="1:9" s="8" customFormat="1" ht="63">
      <c r="A39" s="6">
        <v>26</v>
      </c>
      <c r="B39" s="24" t="s">
        <v>19</v>
      </c>
      <c r="C39" s="7" t="s">
        <v>75</v>
      </c>
      <c r="D39" s="23">
        <v>221</v>
      </c>
      <c r="E39" s="24" t="s">
        <v>20</v>
      </c>
      <c r="F39" s="24" t="s">
        <v>21</v>
      </c>
      <c r="G39" s="4">
        <v>1</v>
      </c>
      <c r="H39" s="17">
        <v>400</v>
      </c>
      <c r="I39" s="10">
        <v>42482</v>
      </c>
    </row>
    <row r="40" spans="1:9" s="8" customFormat="1" ht="78.75">
      <c r="A40" s="6">
        <v>27</v>
      </c>
      <c r="B40" s="7" t="s">
        <v>22</v>
      </c>
      <c r="C40" s="7" t="s">
        <v>77</v>
      </c>
      <c r="D40" s="6">
        <v>223</v>
      </c>
      <c r="E40" s="7" t="s">
        <v>76</v>
      </c>
      <c r="F40" s="7" t="s">
        <v>23</v>
      </c>
      <c r="G40" s="4">
        <v>293</v>
      </c>
      <c r="H40" s="17">
        <v>1878.65</v>
      </c>
      <c r="I40" s="10">
        <v>42482</v>
      </c>
    </row>
    <row r="41" spans="1:9" s="8" customFormat="1" ht="63" customHeight="1">
      <c r="A41" s="6">
        <v>28</v>
      </c>
      <c r="B41" s="22" t="s">
        <v>38</v>
      </c>
      <c r="C41" s="7" t="s">
        <v>78</v>
      </c>
      <c r="D41" s="23">
        <v>225</v>
      </c>
      <c r="E41" s="24" t="s">
        <v>79</v>
      </c>
      <c r="F41" s="24" t="s">
        <v>26</v>
      </c>
      <c r="G41" s="4">
        <v>1</v>
      </c>
      <c r="H41" s="17">
        <v>330</v>
      </c>
      <c r="I41" s="10">
        <v>42489</v>
      </c>
    </row>
    <row r="42" spans="1:9" s="37" customFormat="1" ht="15.75">
      <c r="A42" s="42" t="s">
        <v>81</v>
      </c>
      <c r="B42" s="43"/>
      <c r="C42" s="43"/>
      <c r="D42" s="43"/>
      <c r="E42" s="43"/>
      <c r="F42" s="43"/>
      <c r="G42" s="44"/>
      <c r="H42" s="35">
        <f>H35+H36+H37+H38+H39+H40+H41</f>
        <v>23711.550000000003</v>
      </c>
      <c r="I42" s="36"/>
    </row>
    <row r="43" spans="1:9" s="8" customFormat="1" ht="63">
      <c r="A43" s="6">
        <v>29</v>
      </c>
      <c r="B43" s="24" t="s">
        <v>39</v>
      </c>
      <c r="C43" s="7" t="s">
        <v>88</v>
      </c>
      <c r="D43" s="25">
        <v>221</v>
      </c>
      <c r="E43" s="24" t="s">
        <v>15</v>
      </c>
      <c r="F43" s="24" t="s">
        <v>16</v>
      </c>
      <c r="G43" s="4">
        <v>1</v>
      </c>
      <c r="H43" s="17">
        <v>763.22</v>
      </c>
      <c r="I43" s="10">
        <v>42509</v>
      </c>
    </row>
    <row r="44" spans="1:9" s="8" customFormat="1" ht="63">
      <c r="A44" s="6">
        <v>30</v>
      </c>
      <c r="B44" s="7" t="s">
        <v>18</v>
      </c>
      <c r="C44" s="7" t="s">
        <v>86</v>
      </c>
      <c r="D44" s="6">
        <v>223</v>
      </c>
      <c r="E44" s="7" t="s">
        <v>87</v>
      </c>
      <c r="F44" s="7" t="s">
        <v>17</v>
      </c>
      <c r="G44" s="4">
        <v>1.3</v>
      </c>
      <c r="H44" s="17">
        <v>4798.56</v>
      </c>
      <c r="I44" s="10">
        <v>42509</v>
      </c>
    </row>
    <row r="45" spans="1:9" s="8" customFormat="1" ht="78.75">
      <c r="A45" s="6">
        <v>31</v>
      </c>
      <c r="B45" s="3" t="s">
        <v>84</v>
      </c>
      <c r="C45" s="3" t="s">
        <v>85</v>
      </c>
      <c r="D45" s="4">
        <v>226</v>
      </c>
      <c r="E45" s="3" t="s">
        <v>82</v>
      </c>
      <c r="F45" s="3" t="s">
        <v>83</v>
      </c>
      <c r="G45" s="4">
        <v>1</v>
      </c>
      <c r="H45" s="17">
        <v>4000</v>
      </c>
      <c r="I45" s="10">
        <v>42513</v>
      </c>
    </row>
    <row r="46" spans="1:9" s="8" customFormat="1" ht="63">
      <c r="A46" s="6">
        <v>32</v>
      </c>
      <c r="B46" s="24" t="s">
        <v>51</v>
      </c>
      <c r="C46" s="24" t="s">
        <v>89</v>
      </c>
      <c r="D46" s="25">
        <v>225</v>
      </c>
      <c r="E46" s="24" t="s">
        <v>13</v>
      </c>
      <c r="F46" s="24" t="s">
        <v>14</v>
      </c>
      <c r="G46" s="4">
        <v>2</v>
      </c>
      <c r="H46" s="17">
        <v>760</v>
      </c>
      <c r="I46" s="10">
        <v>42513</v>
      </c>
    </row>
    <row r="47" spans="1:9" s="8" customFormat="1" ht="78.75">
      <c r="A47" s="6">
        <v>33</v>
      </c>
      <c r="B47" s="7" t="s">
        <v>22</v>
      </c>
      <c r="C47" s="7" t="s">
        <v>90</v>
      </c>
      <c r="D47" s="6">
        <v>223</v>
      </c>
      <c r="E47" s="7" t="s">
        <v>91</v>
      </c>
      <c r="F47" s="7" t="s">
        <v>23</v>
      </c>
      <c r="G47" s="4">
        <v>2</v>
      </c>
      <c r="H47" s="17">
        <v>1484.52</v>
      </c>
      <c r="I47" s="10">
        <v>42514</v>
      </c>
    </row>
    <row r="48" spans="1:9" s="8" customFormat="1" ht="63">
      <c r="A48" s="6">
        <v>34</v>
      </c>
      <c r="B48" s="24" t="s">
        <v>19</v>
      </c>
      <c r="C48" s="7" t="s">
        <v>92</v>
      </c>
      <c r="D48" s="23">
        <v>221</v>
      </c>
      <c r="E48" s="24" t="s">
        <v>20</v>
      </c>
      <c r="F48" s="24" t="s">
        <v>21</v>
      </c>
      <c r="G48" s="4">
        <v>1</v>
      </c>
      <c r="H48" s="17">
        <v>400</v>
      </c>
      <c r="I48" s="10">
        <v>42514</v>
      </c>
    </row>
    <row r="49" spans="1:9" s="37" customFormat="1" ht="15.75">
      <c r="A49" s="42" t="s">
        <v>93</v>
      </c>
      <c r="B49" s="43"/>
      <c r="C49" s="43"/>
      <c r="D49" s="43"/>
      <c r="E49" s="43"/>
      <c r="F49" s="43"/>
      <c r="G49" s="44"/>
      <c r="H49" s="35">
        <f>H43+H44+H45+H46+H47+H48</f>
        <v>12206.300000000001</v>
      </c>
      <c r="I49" s="36"/>
    </row>
    <row r="50" spans="1:9" s="8" customFormat="1" ht="94.5">
      <c r="A50" s="6">
        <v>35</v>
      </c>
      <c r="B50" s="7" t="s">
        <v>80</v>
      </c>
      <c r="C50" s="7" t="s">
        <v>98</v>
      </c>
      <c r="D50" s="6">
        <v>226</v>
      </c>
      <c r="E50" s="7" t="s">
        <v>101</v>
      </c>
      <c r="F50" s="7" t="s">
        <v>97</v>
      </c>
      <c r="G50" s="4">
        <v>1</v>
      </c>
      <c r="H50" s="17">
        <v>4000</v>
      </c>
      <c r="I50" s="10">
        <v>42536</v>
      </c>
    </row>
    <row r="51" spans="1:9" s="8" customFormat="1" ht="63">
      <c r="A51" s="6">
        <v>36</v>
      </c>
      <c r="B51" s="7" t="s">
        <v>18</v>
      </c>
      <c r="C51" s="7" t="s">
        <v>99</v>
      </c>
      <c r="D51" s="6">
        <v>223</v>
      </c>
      <c r="E51" s="7" t="s">
        <v>100</v>
      </c>
      <c r="F51" s="7" t="s">
        <v>17</v>
      </c>
      <c r="G51" s="4">
        <v>0.2</v>
      </c>
      <c r="H51" s="17">
        <v>738.24</v>
      </c>
      <c r="I51" s="10">
        <v>42536</v>
      </c>
    </row>
    <row r="52" spans="1:9" s="8" customFormat="1" ht="78.75">
      <c r="A52" s="6">
        <v>37</v>
      </c>
      <c r="B52" s="22" t="s">
        <v>38</v>
      </c>
      <c r="C52" s="22" t="s">
        <v>106</v>
      </c>
      <c r="D52" s="23">
        <v>225</v>
      </c>
      <c r="E52" s="24" t="s">
        <v>105</v>
      </c>
      <c r="F52" s="24" t="s">
        <v>26</v>
      </c>
      <c r="G52" s="4">
        <v>1</v>
      </c>
      <c r="H52" s="17">
        <v>330</v>
      </c>
      <c r="I52" s="10">
        <v>42536</v>
      </c>
    </row>
    <row r="53" spans="1:9" s="8" customFormat="1" ht="63">
      <c r="A53" s="6">
        <v>38</v>
      </c>
      <c r="B53" s="24" t="s">
        <v>19</v>
      </c>
      <c r="C53" s="7" t="s">
        <v>102</v>
      </c>
      <c r="D53" s="23">
        <v>221</v>
      </c>
      <c r="E53" s="24" t="s">
        <v>20</v>
      </c>
      <c r="F53" s="24" t="s">
        <v>21</v>
      </c>
      <c r="G53" s="4">
        <v>1</v>
      </c>
      <c r="H53" s="17">
        <v>400</v>
      </c>
      <c r="I53" s="10">
        <v>42545</v>
      </c>
    </row>
    <row r="54" spans="1:9" s="8" customFormat="1" ht="78.75">
      <c r="A54" s="6">
        <v>39</v>
      </c>
      <c r="B54" s="22" t="s">
        <v>38</v>
      </c>
      <c r="C54" s="22" t="s">
        <v>103</v>
      </c>
      <c r="D54" s="23">
        <v>225</v>
      </c>
      <c r="E54" s="24" t="s">
        <v>104</v>
      </c>
      <c r="F54" s="24" t="s">
        <v>26</v>
      </c>
      <c r="G54" s="4">
        <v>1</v>
      </c>
      <c r="H54" s="17">
        <v>330</v>
      </c>
      <c r="I54" s="10">
        <v>42545</v>
      </c>
    </row>
    <row r="55" spans="1:9" s="8" customFormat="1" ht="78.75">
      <c r="A55" s="6">
        <v>40</v>
      </c>
      <c r="B55" s="7" t="s">
        <v>22</v>
      </c>
      <c r="C55" s="7" t="s">
        <v>107</v>
      </c>
      <c r="D55" s="6">
        <v>223</v>
      </c>
      <c r="E55" s="7" t="s">
        <v>108</v>
      </c>
      <c r="F55" s="7" t="s">
        <v>23</v>
      </c>
      <c r="G55" s="4">
        <v>135</v>
      </c>
      <c r="H55" s="17">
        <v>881.57</v>
      </c>
      <c r="I55" s="10">
        <v>42545</v>
      </c>
    </row>
    <row r="56" spans="1:9" s="8" customFormat="1" ht="94.5">
      <c r="A56" s="6">
        <v>41</v>
      </c>
      <c r="B56" s="24" t="s">
        <v>94</v>
      </c>
      <c r="C56" s="24" t="s">
        <v>95</v>
      </c>
      <c r="D56" s="25">
        <v>340</v>
      </c>
      <c r="E56" s="24" t="s">
        <v>96</v>
      </c>
      <c r="F56" s="24" t="s">
        <v>14</v>
      </c>
      <c r="G56" s="4">
        <v>5</v>
      </c>
      <c r="H56" s="17">
        <v>1050</v>
      </c>
      <c r="I56" s="10">
        <v>42550</v>
      </c>
    </row>
    <row r="57" spans="1:9" s="37" customFormat="1" ht="15.75">
      <c r="A57" s="42" t="s">
        <v>109</v>
      </c>
      <c r="B57" s="43"/>
      <c r="C57" s="43"/>
      <c r="D57" s="43"/>
      <c r="E57" s="43"/>
      <c r="F57" s="43"/>
      <c r="G57" s="44"/>
      <c r="H57" s="35">
        <f>H50+H51+H52+H53+H54+H55+H56</f>
        <v>7729.8099999999995</v>
      </c>
      <c r="I57" s="36"/>
    </row>
    <row r="58" spans="1:9" s="8" customFormat="1" ht="63">
      <c r="A58" s="6">
        <v>42</v>
      </c>
      <c r="B58" s="24" t="s">
        <v>19</v>
      </c>
      <c r="C58" s="7" t="s">
        <v>110</v>
      </c>
      <c r="D58" s="23">
        <v>221</v>
      </c>
      <c r="E58" s="24" t="s">
        <v>20</v>
      </c>
      <c r="F58" s="24" t="s">
        <v>21</v>
      </c>
      <c r="G58" s="4">
        <v>1</v>
      </c>
      <c r="H58" s="17">
        <v>400</v>
      </c>
      <c r="I58" s="10">
        <v>42570</v>
      </c>
    </row>
    <row r="59" spans="1:9" s="8" customFormat="1" ht="78.75">
      <c r="A59" s="6">
        <v>43</v>
      </c>
      <c r="B59" s="22" t="s">
        <v>38</v>
      </c>
      <c r="C59" s="22" t="s">
        <v>111</v>
      </c>
      <c r="D59" s="23">
        <v>225</v>
      </c>
      <c r="E59" s="24" t="s">
        <v>112</v>
      </c>
      <c r="F59" s="24" t="s">
        <v>26</v>
      </c>
      <c r="G59" s="4">
        <v>1</v>
      </c>
      <c r="H59" s="17">
        <v>330</v>
      </c>
      <c r="I59" s="10">
        <v>42576</v>
      </c>
    </row>
    <row r="60" spans="1:9" s="38" customFormat="1" ht="15.75">
      <c r="A60" s="42" t="s">
        <v>121</v>
      </c>
      <c r="B60" s="43"/>
      <c r="C60" s="43"/>
      <c r="D60" s="43"/>
      <c r="E60" s="43"/>
      <c r="F60" s="43"/>
      <c r="G60" s="44"/>
      <c r="H60" s="35">
        <f>H58+H59</f>
        <v>730</v>
      </c>
      <c r="I60" s="36"/>
    </row>
    <row r="61" spans="1:9" ht="78.75">
      <c r="A61" s="6">
        <v>44</v>
      </c>
      <c r="B61" s="7" t="s">
        <v>22</v>
      </c>
      <c r="C61" s="7" t="s">
        <v>116</v>
      </c>
      <c r="D61" s="6">
        <v>223</v>
      </c>
      <c r="E61" s="7" t="s">
        <v>117</v>
      </c>
      <c r="F61" s="7" t="s">
        <v>23</v>
      </c>
      <c r="G61" s="6">
        <v>178</v>
      </c>
      <c r="H61" s="27">
        <v>1166.8</v>
      </c>
      <c r="I61" s="28">
        <v>42594</v>
      </c>
    </row>
    <row r="62" spans="1:9" ht="110.25">
      <c r="A62" s="6">
        <v>45</v>
      </c>
      <c r="B62" s="24" t="s">
        <v>43</v>
      </c>
      <c r="C62" s="24" t="s">
        <v>44</v>
      </c>
      <c r="D62" s="23">
        <v>290</v>
      </c>
      <c r="E62" s="24" t="s">
        <v>122</v>
      </c>
      <c r="F62" s="24" t="s">
        <v>46</v>
      </c>
      <c r="G62" s="4">
        <v>1</v>
      </c>
      <c r="H62" s="27">
        <v>333</v>
      </c>
      <c r="I62" s="28">
        <v>42594</v>
      </c>
    </row>
    <row r="63" spans="1:9" s="8" customFormat="1" ht="63">
      <c r="A63" s="6">
        <v>46</v>
      </c>
      <c r="B63" s="24" t="s">
        <v>39</v>
      </c>
      <c r="C63" s="7" t="s">
        <v>118</v>
      </c>
      <c r="D63" s="25">
        <v>221</v>
      </c>
      <c r="E63" s="24" t="s">
        <v>15</v>
      </c>
      <c r="F63" s="24" t="s">
        <v>16</v>
      </c>
      <c r="G63" s="4">
        <v>1</v>
      </c>
      <c r="H63" s="17">
        <v>788.24</v>
      </c>
      <c r="I63" s="10">
        <v>42601</v>
      </c>
    </row>
    <row r="64" spans="1:9" ht="63">
      <c r="A64" s="6">
        <v>47</v>
      </c>
      <c r="B64" s="24" t="s">
        <v>39</v>
      </c>
      <c r="C64" s="7" t="s">
        <v>119</v>
      </c>
      <c r="D64" s="25">
        <v>221</v>
      </c>
      <c r="E64" s="24" t="s">
        <v>15</v>
      </c>
      <c r="F64" s="24" t="s">
        <v>16</v>
      </c>
      <c r="G64" s="4">
        <v>1</v>
      </c>
      <c r="H64" s="27">
        <v>722.15</v>
      </c>
      <c r="I64" s="28">
        <v>42601</v>
      </c>
    </row>
    <row r="65" spans="1:9" ht="63">
      <c r="A65" s="6">
        <v>48</v>
      </c>
      <c r="B65" s="24" t="s">
        <v>39</v>
      </c>
      <c r="C65" s="7" t="s">
        <v>120</v>
      </c>
      <c r="D65" s="25">
        <v>221</v>
      </c>
      <c r="E65" s="24" t="s">
        <v>15</v>
      </c>
      <c r="F65" s="24" t="s">
        <v>16</v>
      </c>
      <c r="G65" s="4">
        <v>1</v>
      </c>
      <c r="H65" s="27">
        <v>1107.31</v>
      </c>
      <c r="I65" s="28">
        <v>42601</v>
      </c>
    </row>
    <row r="66" spans="1:9" ht="78.75">
      <c r="A66" s="6">
        <v>49</v>
      </c>
      <c r="B66" s="26"/>
      <c r="C66" s="3" t="s">
        <v>113</v>
      </c>
      <c r="D66" s="6">
        <v>225</v>
      </c>
      <c r="E66" s="3" t="s">
        <v>114</v>
      </c>
      <c r="F66" s="3" t="s">
        <v>115</v>
      </c>
      <c r="G66" s="6">
        <v>2</v>
      </c>
      <c r="H66" s="27">
        <v>494</v>
      </c>
      <c r="I66" s="28">
        <v>42611</v>
      </c>
    </row>
    <row r="67" spans="1:9" s="38" customFormat="1" ht="15.75">
      <c r="A67" s="42" t="s">
        <v>140</v>
      </c>
      <c r="B67" s="43"/>
      <c r="C67" s="43"/>
      <c r="D67" s="43"/>
      <c r="E67" s="43"/>
      <c r="F67" s="43"/>
      <c r="G67" s="44"/>
      <c r="H67" s="35">
        <f>H61+H62+H63+H64+H65+H66</f>
        <v>4611.5</v>
      </c>
      <c r="I67" s="36"/>
    </row>
    <row r="68" spans="1:9" s="8" customFormat="1" ht="94.5">
      <c r="A68" s="32">
        <v>50</v>
      </c>
      <c r="B68" s="24" t="s">
        <v>94</v>
      </c>
      <c r="C68" s="24" t="s">
        <v>137</v>
      </c>
      <c r="D68" s="25">
        <v>340</v>
      </c>
      <c r="E68" s="24" t="s">
        <v>96</v>
      </c>
      <c r="F68" s="24" t="s">
        <v>14</v>
      </c>
      <c r="G68" s="4">
        <v>5</v>
      </c>
      <c r="H68" s="17">
        <v>1000</v>
      </c>
      <c r="I68" s="20">
        <v>42620</v>
      </c>
    </row>
    <row r="69" spans="1:9" s="8" customFormat="1" ht="78.75">
      <c r="A69" s="32">
        <v>51</v>
      </c>
      <c r="B69" s="22" t="s">
        <v>38</v>
      </c>
      <c r="C69" s="22" t="s">
        <v>126</v>
      </c>
      <c r="D69" s="23">
        <v>225</v>
      </c>
      <c r="E69" s="24" t="s">
        <v>127</v>
      </c>
      <c r="F69" s="24" t="s">
        <v>26</v>
      </c>
      <c r="G69" s="4">
        <v>1</v>
      </c>
      <c r="H69" s="17">
        <v>330</v>
      </c>
      <c r="I69" s="20">
        <v>42620</v>
      </c>
    </row>
    <row r="70" spans="1:9" ht="63">
      <c r="A70" s="32">
        <v>52</v>
      </c>
      <c r="B70" s="24" t="s">
        <v>19</v>
      </c>
      <c r="C70" s="7" t="s">
        <v>134</v>
      </c>
      <c r="D70" s="23">
        <v>221</v>
      </c>
      <c r="E70" s="24" t="s">
        <v>20</v>
      </c>
      <c r="F70" s="24" t="s">
        <v>21</v>
      </c>
      <c r="G70" s="4">
        <v>1</v>
      </c>
      <c r="H70" s="27">
        <v>400</v>
      </c>
      <c r="I70" s="28">
        <v>42620</v>
      </c>
    </row>
    <row r="71" spans="1:9" ht="78.75">
      <c r="A71" s="6">
        <v>53</v>
      </c>
      <c r="B71" s="7" t="s">
        <v>22</v>
      </c>
      <c r="C71" s="7" t="s">
        <v>135</v>
      </c>
      <c r="D71" s="6">
        <v>223</v>
      </c>
      <c r="E71" s="7" t="s">
        <v>136</v>
      </c>
      <c r="F71" s="7" t="s">
        <v>23</v>
      </c>
      <c r="G71" s="6">
        <v>101</v>
      </c>
      <c r="H71" s="27">
        <v>745.22</v>
      </c>
      <c r="I71" s="28">
        <v>42620</v>
      </c>
    </row>
    <row r="72" spans="1:9" s="29" customFormat="1" ht="47.25">
      <c r="A72" s="4">
        <v>54</v>
      </c>
      <c r="B72" s="3" t="s">
        <v>220</v>
      </c>
      <c r="C72" s="3" t="s">
        <v>221</v>
      </c>
      <c r="D72" s="4">
        <v>340</v>
      </c>
      <c r="E72" s="29" t="s">
        <v>222</v>
      </c>
      <c r="F72" s="3" t="s">
        <v>139</v>
      </c>
      <c r="G72" s="4">
        <v>1</v>
      </c>
      <c r="H72" s="17">
        <v>3000</v>
      </c>
      <c r="I72" s="30">
        <v>42621</v>
      </c>
    </row>
    <row r="73" spans="1:9" ht="63">
      <c r="A73" s="6">
        <v>55</v>
      </c>
      <c r="B73" s="24" t="s">
        <v>39</v>
      </c>
      <c r="C73" s="7" t="s">
        <v>133</v>
      </c>
      <c r="D73" s="25">
        <v>221</v>
      </c>
      <c r="E73" s="24" t="s">
        <v>15</v>
      </c>
      <c r="F73" s="24" t="s">
        <v>16</v>
      </c>
      <c r="G73" s="4">
        <v>1</v>
      </c>
      <c r="H73" s="27">
        <v>256.09</v>
      </c>
      <c r="I73" s="28">
        <v>42627</v>
      </c>
    </row>
    <row r="74" spans="1:9" ht="78.75">
      <c r="A74" s="6">
        <v>56</v>
      </c>
      <c r="B74" s="7" t="s">
        <v>22</v>
      </c>
      <c r="C74" s="7" t="s">
        <v>131</v>
      </c>
      <c r="D74" s="6">
        <v>223</v>
      </c>
      <c r="E74" s="7" t="s">
        <v>132</v>
      </c>
      <c r="F74" s="7" t="s">
        <v>23</v>
      </c>
      <c r="G74" s="6">
        <v>67</v>
      </c>
      <c r="H74" s="27">
        <v>495.65</v>
      </c>
      <c r="I74" s="28">
        <v>42634</v>
      </c>
    </row>
    <row r="75" spans="1:9" ht="63">
      <c r="A75" s="6">
        <v>57</v>
      </c>
      <c r="B75" s="24" t="s">
        <v>39</v>
      </c>
      <c r="C75" s="7" t="s">
        <v>130</v>
      </c>
      <c r="D75" s="25">
        <v>221</v>
      </c>
      <c r="E75" s="24" t="s">
        <v>15</v>
      </c>
      <c r="F75" s="24" t="s">
        <v>16</v>
      </c>
      <c r="G75" s="4">
        <v>1</v>
      </c>
      <c r="H75" s="27">
        <v>788.24</v>
      </c>
      <c r="I75" s="28">
        <v>42636</v>
      </c>
    </row>
    <row r="76" spans="1:9" ht="78.75">
      <c r="A76" s="6">
        <v>58</v>
      </c>
      <c r="B76" s="22" t="s">
        <v>38</v>
      </c>
      <c r="C76" s="22" t="s">
        <v>128</v>
      </c>
      <c r="D76" s="23">
        <v>225</v>
      </c>
      <c r="E76" s="24" t="s">
        <v>129</v>
      </c>
      <c r="F76" s="24" t="s">
        <v>26</v>
      </c>
      <c r="G76" s="4">
        <v>1</v>
      </c>
      <c r="H76" s="27">
        <v>330</v>
      </c>
      <c r="I76" s="28">
        <v>42639</v>
      </c>
    </row>
    <row r="77" spans="1:9" ht="63">
      <c r="A77" s="6">
        <v>59</v>
      </c>
      <c r="B77" s="24" t="s">
        <v>19</v>
      </c>
      <c r="C77" s="7" t="s">
        <v>123</v>
      </c>
      <c r="D77" s="23">
        <v>221</v>
      </c>
      <c r="E77" s="24" t="s">
        <v>20</v>
      </c>
      <c r="F77" s="24" t="s">
        <v>21</v>
      </c>
      <c r="G77" s="4">
        <v>1</v>
      </c>
      <c r="H77" s="27">
        <v>400</v>
      </c>
      <c r="I77" s="28">
        <v>42641</v>
      </c>
    </row>
    <row r="78" spans="1:9" ht="94.5">
      <c r="A78" s="6">
        <v>60</v>
      </c>
      <c r="B78" s="7" t="s">
        <v>80</v>
      </c>
      <c r="C78" s="7" t="s">
        <v>124</v>
      </c>
      <c r="D78" s="6">
        <v>226</v>
      </c>
      <c r="E78" s="7" t="s">
        <v>125</v>
      </c>
      <c r="F78" s="7" t="s">
        <v>97</v>
      </c>
      <c r="G78" s="4">
        <v>1</v>
      </c>
      <c r="H78" s="27">
        <v>4000</v>
      </c>
      <c r="I78" s="28">
        <v>42641</v>
      </c>
    </row>
    <row r="79" spans="1:9" s="38" customFormat="1" ht="15.75">
      <c r="A79" s="42" t="s">
        <v>141</v>
      </c>
      <c r="B79" s="43"/>
      <c r="C79" s="43"/>
      <c r="D79" s="43"/>
      <c r="E79" s="43"/>
      <c r="F79" s="43"/>
      <c r="G79" s="44"/>
      <c r="H79" s="35">
        <f>H78+H77+H76+H75+H74+H73+H72+H71+H70+H69+H68</f>
        <v>11745.199999999999</v>
      </c>
      <c r="I79" s="36"/>
    </row>
    <row r="80" spans="1:9" ht="63">
      <c r="A80" s="6"/>
      <c r="B80" s="24" t="s">
        <v>39</v>
      </c>
      <c r="C80" s="7" t="s">
        <v>144</v>
      </c>
      <c r="D80" s="25">
        <v>221</v>
      </c>
      <c r="E80" s="24" t="s">
        <v>15</v>
      </c>
      <c r="F80" s="24" t="s">
        <v>16</v>
      </c>
      <c r="G80" s="4">
        <v>1</v>
      </c>
      <c r="H80" s="27">
        <v>788.24</v>
      </c>
      <c r="I80" s="28">
        <v>42662</v>
      </c>
    </row>
    <row r="81" spans="1:9" ht="63">
      <c r="A81" s="6"/>
      <c r="B81" s="7" t="s">
        <v>18</v>
      </c>
      <c r="C81" s="7" t="s">
        <v>145</v>
      </c>
      <c r="D81" s="6">
        <v>223</v>
      </c>
      <c r="E81" s="7" t="s">
        <v>146</v>
      </c>
      <c r="F81" s="7" t="s">
        <v>17</v>
      </c>
      <c r="G81" s="4">
        <v>0.5</v>
      </c>
      <c r="H81" s="27">
        <v>1936.2</v>
      </c>
      <c r="I81" s="28">
        <v>42653</v>
      </c>
    </row>
    <row r="82" spans="1:9" ht="78.75">
      <c r="A82" s="6"/>
      <c r="B82" s="22" t="s">
        <v>38</v>
      </c>
      <c r="C82" s="22" t="s">
        <v>148</v>
      </c>
      <c r="D82" s="23">
        <v>225</v>
      </c>
      <c r="E82" s="24" t="s">
        <v>147</v>
      </c>
      <c r="F82" s="24" t="s">
        <v>26</v>
      </c>
      <c r="G82" s="4">
        <v>1</v>
      </c>
      <c r="H82" s="27">
        <v>330</v>
      </c>
      <c r="I82" s="28">
        <v>42657</v>
      </c>
    </row>
    <row r="83" spans="1:9" s="29" customFormat="1" ht="63">
      <c r="A83" s="4"/>
      <c r="B83" s="3" t="s">
        <v>149</v>
      </c>
      <c r="C83" s="3" t="s">
        <v>151</v>
      </c>
      <c r="D83" s="4">
        <v>225</v>
      </c>
      <c r="E83" s="3" t="s">
        <v>150</v>
      </c>
      <c r="F83" s="3" t="s">
        <v>152</v>
      </c>
      <c r="G83" s="4">
        <v>1</v>
      </c>
      <c r="H83" s="39">
        <v>12500</v>
      </c>
      <c r="I83" s="30">
        <v>42657</v>
      </c>
    </row>
    <row r="84" spans="1:9" ht="78.75">
      <c r="A84" s="6"/>
      <c r="B84" s="7" t="s">
        <v>22</v>
      </c>
      <c r="C84" s="7" t="s">
        <v>142</v>
      </c>
      <c r="D84" s="6">
        <v>223</v>
      </c>
      <c r="E84" s="7" t="s">
        <v>143</v>
      </c>
      <c r="F84" s="7" t="s">
        <v>23</v>
      </c>
      <c r="G84" s="6">
        <v>259</v>
      </c>
      <c r="H84" s="27">
        <v>1883.55</v>
      </c>
      <c r="I84" s="28">
        <v>42664</v>
      </c>
    </row>
    <row r="85" spans="1:9" s="38" customFormat="1" ht="15.75">
      <c r="A85" s="42" t="s">
        <v>153</v>
      </c>
      <c r="B85" s="43"/>
      <c r="C85" s="43"/>
      <c r="D85" s="43"/>
      <c r="E85" s="43"/>
      <c r="F85" s="43"/>
      <c r="G85" s="44"/>
      <c r="H85" s="35">
        <f>H84+H83+H82+H81+H80</f>
        <v>17437.99</v>
      </c>
      <c r="I85" s="36"/>
    </row>
    <row r="86" spans="1:9" ht="63">
      <c r="A86" s="6"/>
      <c r="B86" s="7" t="s">
        <v>18</v>
      </c>
      <c r="C86" s="7" t="s">
        <v>178</v>
      </c>
      <c r="D86" s="6">
        <v>223</v>
      </c>
      <c r="E86" s="7" t="s">
        <v>179</v>
      </c>
      <c r="F86" s="7" t="s">
        <v>17</v>
      </c>
      <c r="G86" s="6">
        <v>1.4</v>
      </c>
      <c r="H86" s="27">
        <v>5421.36</v>
      </c>
      <c r="I86" s="28">
        <v>42677</v>
      </c>
    </row>
    <row r="87" spans="1:9" ht="78.75">
      <c r="A87" s="6"/>
      <c r="B87" s="22" t="s">
        <v>38</v>
      </c>
      <c r="C87" s="22" t="s">
        <v>155</v>
      </c>
      <c r="D87" s="23">
        <v>225</v>
      </c>
      <c r="E87" s="24" t="s">
        <v>156</v>
      </c>
      <c r="F87" s="24" t="s">
        <v>26</v>
      </c>
      <c r="G87" s="4">
        <v>1</v>
      </c>
      <c r="H87" s="27">
        <v>330</v>
      </c>
      <c r="I87" s="28">
        <v>42682</v>
      </c>
    </row>
    <row r="88" spans="1:9" ht="63">
      <c r="A88" s="6"/>
      <c r="B88" s="3" t="s">
        <v>149</v>
      </c>
      <c r="C88" s="3" t="s">
        <v>173</v>
      </c>
      <c r="D88" s="4">
        <v>225</v>
      </c>
      <c r="E88" s="3" t="s">
        <v>150</v>
      </c>
      <c r="F88" s="3" t="s">
        <v>152</v>
      </c>
      <c r="G88" s="6">
        <v>1</v>
      </c>
      <c r="H88" s="40">
        <v>4000</v>
      </c>
      <c r="I88" s="28">
        <v>42683</v>
      </c>
    </row>
    <row r="89" spans="1:9" s="29" customFormat="1" ht="78.75">
      <c r="A89" s="4"/>
      <c r="B89" s="3" t="s">
        <v>174</v>
      </c>
      <c r="C89" s="3" t="s">
        <v>175</v>
      </c>
      <c r="D89" s="4">
        <v>226</v>
      </c>
      <c r="E89" s="3" t="s">
        <v>176</v>
      </c>
      <c r="F89" s="3" t="s">
        <v>177</v>
      </c>
      <c r="G89" s="4">
        <v>1</v>
      </c>
      <c r="H89" s="17">
        <v>2000</v>
      </c>
      <c r="I89" s="30">
        <v>42684</v>
      </c>
    </row>
    <row r="90" spans="1:9" ht="63">
      <c r="A90" s="6"/>
      <c r="B90" s="24" t="s">
        <v>51</v>
      </c>
      <c r="C90" s="24" t="s">
        <v>166</v>
      </c>
      <c r="D90" s="25">
        <v>225</v>
      </c>
      <c r="E90" s="24" t="s">
        <v>13</v>
      </c>
      <c r="F90" s="24" t="s">
        <v>14</v>
      </c>
      <c r="G90" s="6">
        <v>1</v>
      </c>
      <c r="H90" s="27">
        <v>380</v>
      </c>
      <c r="I90" s="28">
        <v>42688</v>
      </c>
    </row>
    <row r="91" spans="1:9" ht="110.25">
      <c r="A91" s="6"/>
      <c r="B91" s="24" t="s">
        <v>43</v>
      </c>
      <c r="C91" s="24" t="s">
        <v>44</v>
      </c>
      <c r="D91" s="23">
        <v>290</v>
      </c>
      <c r="E91" s="24" t="s">
        <v>171</v>
      </c>
      <c r="F91" s="24" t="s">
        <v>46</v>
      </c>
      <c r="G91" s="6">
        <v>1</v>
      </c>
      <c r="H91" s="27">
        <v>333</v>
      </c>
      <c r="I91" s="28">
        <v>42688</v>
      </c>
    </row>
    <row r="92" spans="1:9" ht="94.5">
      <c r="A92" s="6"/>
      <c r="B92" s="24" t="s">
        <v>94</v>
      </c>
      <c r="C92" s="24" t="s">
        <v>163</v>
      </c>
      <c r="D92" s="6">
        <v>340</v>
      </c>
      <c r="E92" s="3" t="s">
        <v>164</v>
      </c>
      <c r="F92" s="24" t="s">
        <v>14</v>
      </c>
      <c r="G92" s="6">
        <v>5</v>
      </c>
      <c r="H92" s="27">
        <v>1000</v>
      </c>
      <c r="I92" s="28">
        <v>42689</v>
      </c>
    </row>
    <row r="93" spans="1:9" ht="63">
      <c r="A93" s="6"/>
      <c r="B93" s="24" t="s">
        <v>39</v>
      </c>
      <c r="C93" s="7" t="s">
        <v>172</v>
      </c>
      <c r="D93" s="25">
        <v>221</v>
      </c>
      <c r="E93" s="24" t="s">
        <v>15</v>
      </c>
      <c r="F93" s="24" t="s">
        <v>16</v>
      </c>
      <c r="G93" s="4">
        <v>1</v>
      </c>
      <c r="H93" s="27">
        <v>788.24</v>
      </c>
      <c r="I93" s="28">
        <v>42695</v>
      </c>
    </row>
    <row r="94" spans="1:9" ht="78.75">
      <c r="A94" s="6"/>
      <c r="B94" s="24" t="s">
        <v>160</v>
      </c>
      <c r="C94" s="3" t="s">
        <v>167</v>
      </c>
      <c r="D94" s="6">
        <v>310</v>
      </c>
      <c r="E94" s="3" t="s">
        <v>168</v>
      </c>
      <c r="F94" s="3" t="s">
        <v>170</v>
      </c>
      <c r="G94" s="6">
        <v>3</v>
      </c>
      <c r="H94" s="27">
        <v>4760</v>
      </c>
      <c r="I94" s="28">
        <v>42696</v>
      </c>
    </row>
    <row r="95" spans="1:9" ht="78.75">
      <c r="A95" s="6"/>
      <c r="B95" s="24" t="s">
        <v>160</v>
      </c>
      <c r="C95" s="3" t="s">
        <v>167</v>
      </c>
      <c r="D95" s="6">
        <v>340</v>
      </c>
      <c r="E95" s="3" t="s">
        <v>169</v>
      </c>
      <c r="F95" s="3" t="s">
        <v>170</v>
      </c>
      <c r="G95" s="6">
        <v>4</v>
      </c>
      <c r="H95" s="27">
        <v>900</v>
      </c>
      <c r="I95" s="28">
        <v>42696</v>
      </c>
    </row>
    <row r="96" spans="1:9" ht="63">
      <c r="A96" s="6"/>
      <c r="B96" s="24" t="s">
        <v>160</v>
      </c>
      <c r="C96" s="24" t="s">
        <v>157</v>
      </c>
      <c r="D96" s="25">
        <v>225</v>
      </c>
      <c r="E96" s="24" t="s">
        <v>13</v>
      </c>
      <c r="F96" s="24" t="s">
        <v>14</v>
      </c>
      <c r="G96" s="4">
        <v>1</v>
      </c>
      <c r="H96" s="27">
        <v>170</v>
      </c>
      <c r="I96" s="28">
        <v>42696</v>
      </c>
    </row>
    <row r="97" spans="1:9" ht="63">
      <c r="A97" s="6"/>
      <c r="B97" s="24" t="s">
        <v>160</v>
      </c>
      <c r="C97" s="24" t="s">
        <v>161</v>
      </c>
      <c r="D97" s="6">
        <v>225</v>
      </c>
      <c r="E97" s="3" t="s">
        <v>162</v>
      </c>
      <c r="F97" s="24" t="s">
        <v>14</v>
      </c>
      <c r="G97" s="6">
        <v>2</v>
      </c>
      <c r="H97" s="27">
        <v>1250</v>
      </c>
      <c r="I97" s="28">
        <v>42696</v>
      </c>
    </row>
    <row r="98" spans="1:9" ht="94.5">
      <c r="A98" s="6"/>
      <c r="B98" s="24" t="s">
        <v>94</v>
      </c>
      <c r="C98" s="24" t="s">
        <v>163</v>
      </c>
      <c r="D98" s="6">
        <v>340</v>
      </c>
      <c r="E98" s="3" t="s">
        <v>165</v>
      </c>
      <c r="F98" s="24" t="s">
        <v>14</v>
      </c>
      <c r="G98" s="6">
        <v>1</v>
      </c>
      <c r="H98" s="27">
        <v>1150</v>
      </c>
      <c r="I98" s="28">
        <v>42696</v>
      </c>
    </row>
    <row r="99" spans="1:9" ht="78.75">
      <c r="A99" s="6"/>
      <c r="B99" s="7" t="s">
        <v>22</v>
      </c>
      <c r="C99" s="7" t="s">
        <v>158</v>
      </c>
      <c r="D99" s="6">
        <v>223</v>
      </c>
      <c r="E99" s="7" t="s">
        <v>159</v>
      </c>
      <c r="F99" s="7" t="s">
        <v>23</v>
      </c>
      <c r="G99" s="6">
        <v>257</v>
      </c>
      <c r="H99" s="27">
        <v>1856.88</v>
      </c>
      <c r="I99" s="28">
        <v>42697</v>
      </c>
    </row>
    <row r="100" spans="1:9" s="38" customFormat="1" ht="15.75">
      <c r="A100" s="42" t="s">
        <v>154</v>
      </c>
      <c r="B100" s="43"/>
      <c r="C100" s="43"/>
      <c r="D100" s="43"/>
      <c r="E100" s="43"/>
      <c r="F100" s="43"/>
      <c r="G100" s="44"/>
      <c r="H100" s="35">
        <f>H99+H98+H97+H96+H95+H94+H93+H92+H91+H90+H89+H88+H87+H86</f>
        <v>24339.480000000003</v>
      </c>
      <c r="I100" s="36"/>
    </row>
    <row r="101" spans="1:9" s="29" customFormat="1" ht="63">
      <c r="A101" s="4"/>
      <c r="B101" s="24" t="s">
        <v>39</v>
      </c>
      <c r="C101" s="7" t="s">
        <v>193</v>
      </c>
      <c r="D101" s="25">
        <v>221</v>
      </c>
      <c r="E101" s="24" t="s">
        <v>15</v>
      </c>
      <c r="F101" s="24" t="s">
        <v>16</v>
      </c>
      <c r="G101" s="4">
        <v>1</v>
      </c>
      <c r="H101" s="17">
        <v>788.24</v>
      </c>
      <c r="I101" s="30">
        <v>42723</v>
      </c>
    </row>
    <row r="102" spans="1:9" s="29" customFormat="1" ht="63">
      <c r="A102" s="4"/>
      <c r="B102" s="24" t="s">
        <v>19</v>
      </c>
      <c r="C102" s="7" t="s">
        <v>202</v>
      </c>
      <c r="D102" s="23">
        <v>221</v>
      </c>
      <c r="E102" s="24" t="s">
        <v>20</v>
      </c>
      <c r="F102" s="24" t="s">
        <v>21</v>
      </c>
      <c r="G102" s="4">
        <v>1</v>
      </c>
      <c r="H102" s="17">
        <v>400</v>
      </c>
      <c r="I102" s="30">
        <v>42727</v>
      </c>
    </row>
    <row r="103" spans="1:9" s="29" customFormat="1" ht="63">
      <c r="A103" s="4"/>
      <c r="B103" s="7" t="s">
        <v>18</v>
      </c>
      <c r="C103" s="7" t="s">
        <v>203</v>
      </c>
      <c r="D103" s="6">
        <v>223</v>
      </c>
      <c r="E103" s="7" t="s">
        <v>204</v>
      </c>
      <c r="F103" s="7" t="s">
        <v>17</v>
      </c>
      <c r="G103" s="4">
        <v>2</v>
      </c>
      <c r="H103" s="17">
        <v>7744.8</v>
      </c>
      <c r="I103" s="30">
        <v>42710</v>
      </c>
    </row>
    <row r="104" spans="1:9" s="29" customFormat="1" ht="78.75">
      <c r="A104" s="4"/>
      <c r="B104" s="7" t="s">
        <v>22</v>
      </c>
      <c r="C104" s="7" t="s">
        <v>205</v>
      </c>
      <c r="D104" s="6">
        <v>223</v>
      </c>
      <c r="E104" s="7" t="s">
        <v>206</v>
      </c>
      <c r="F104" s="7" t="s">
        <v>23</v>
      </c>
      <c r="G104" s="4">
        <v>335</v>
      </c>
      <c r="H104" s="17">
        <v>2410.3</v>
      </c>
      <c r="I104" s="30">
        <v>42723</v>
      </c>
    </row>
    <row r="105" spans="1:9" s="29" customFormat="1" ht="78.75">
      <c r="A105" s="4"/>
      <c r="B105" s="7" t="s">
        <v>22</v>
      </c>
      <c r="C105" s="7" t="s">
        <v>194</v>
      </c>
      <c r="D105" s="6">
        <v>223</v>
      </c>
      <c r="E105" s="7" t="s">
        <v>195</v>
      </c>
      <c r="F105" s="7" t="s">
        <v>23</v>
      </c>
      <c r="G105" s="33">
        <v>220</v>
      </c>
      <c r="H105" s="17">
        <v>1542.8</v>
      </c>
      <c r="I105" s="30">
        <v>42726</v>
      </c>
    </row>
    <row r="106" spans="1:9" s="29" customFormat="1" ht="78.75">
      <c r="A106" s="4"/>
      <c r="B106" s="22" t="s">
        <v>38</v>
      </c>
      <c r="C106" s="22" t="s">
        <v>191</v>
      </c>
      <c r="D106" s="23">
        <v>225</v>
      </c>
      <c r="E106" s="24" t="s">
        <v>192</v>
      </c>
      <c r="F106" s="24" t="s">
        <v>26</v>
      </c>
      <c r="G106" s="4">
        <v>1</v>
      </c>
      <c r="H106" s="17">
        <v>330</v>
      </c>
      <c r="I106" s="30">
        <v>42706</v>
      </c>
    </row>
    <row r="107" spans="1:9" s="29" customFormat="1" ht="78.75">
      <c r="A107" s="4"/>
      <c r="B107" s="24" t="s">
        <v>40</v>
      </c>
      <c r="C107" s="7" t="s">
        <v>184</v>
      </c>
      <c r="D107" s="23">
        <v>225</v>
      </c>
      <c r="E107" s="24" t="s">
        <v>24</v>
      </c>
      <c r="F107" s="24" t="s">
        <v>25</v>
      </c>
      <c r="G107" s="4">
        <v>2</v>
      </c>
      <c r="H107" s="17">
        <v>3888.93</v>
      </c>
      <c r="I107" s="30">
        <v>42713</v>
      </c>
    </row>
    <row r="108" spans="1:9" s="29" customFormat="1" ht="78.75">
      <c r="A108" s="4"/>
      <c r="B108" s="22" t="s">
        <v>38</v>
      </c>
      <c r="C108" s="22" t="s">
        <v>189</v>
      </c>
      <c r="D108" s="23">
        <v>225</v>
      </c>
      <c r="E108" s="24" t="s">
        <v>190</v>
      </c>
      <c r="F108" s="24" t="s">
        <v>26</v>
      </c>
      <c r="G108" s="4">
        <v>1</v>
      </c>
      <c r="H108" s="17">
        <v>330</v>
      </c>
      <c r="I108" s="30">
        <v>42724</v>
      </c>
    </row>
    <row r="109" spans="1:9" s="29" customFormat="1" ht="78.75">
      <c r="A109" s="4"/>
      <c r="B109" s="3" t="s">
        <v>186</v>
      </c>
      <c r="C109" s="3" t="s">
        <v>187</v>
      </c>
      <c r="D109" s="4">
        <v>225</v>
      </c>
      <c r="E109" s="3" t="s">
        <v>176</v>
      </c>
      <c r="F109" s="3" t="s">
        <v>177</v>
      </c>
      <c r="G109" s="4">
        <v>1.5</v>
      </c>
      <c r="H109" s="17">
        <v>2373</v>
      </c>
      <c r="I109" s="30">
        <v>42726</v>
      </c>
    </row>
    <row r="110" spans="1:9" s="29" customFormat="1" ht="63">
      <c r="A110" s="4"/>
      <c r="B110" s="24" t="s">
        <v>160</v>
      </c>
      <c r="C110" s="24" t="s">
        <v>197</v>
      </c>
      <c r="D110" s="6">
        <v>225</v>
      </c>
      <c r="E110" s="3" t="s">
        <v>162</v>
      </c>
      <c r="F110" s="24" t="s">
        <v>14</v>
      </c>
      <c r="G110" s="4">
        <v>1</v>
      </c>
      <c r="H110" s="17">
        <v>380</v>
      </c>
      <c r="I110" s="30">
        <v>42726</v>
      </c>
    </row>
    <row r="111" spans="1:9" s="29" customFormat="1" ht="78.75">
      <c r="A111" s="4"/>
      <c r="B111" s="24" t="s">
        <v>40</v>
      </c>
      <c r="C111" s="7" t="s">
        <v>183</v>
      </c>
      <c r="D111" s="23">
        <v>225</v>
      </c>
      <c r="E111" s="24" t="s">
        <v>24</v>
      </c>
      <c r="F111" s="24" t="s">
        <v>25</v>
      </c>
      <c r="G111" s="4">
        <v>3</v>
      </c>
      <c r="H111" s="17">
        <v>4298.2</v>
      </c>
      <c r="I111" s="30">
        <v>42727</v>
      </c>
    </row>
    <row r="112" spans="1:9" s="29" customFormat="1" ht="78.75">
      <c r="A112" s="4"/>
      <c r="B112" s="3" t="s">
        <v>186</v>
      </c>
      <c r="C112" s="3" t="s">
        <v>188</v>
      </c>
      <c r="D112" s="4">
        <v>225</v>
      </c>
      <c r="E112" s="3" t="s">
        <v>176</v>
      </c>
      <c r="F112" s="3" t="s">
        <v>177</v>
      </c>
      <c r="G112" s="4">
        <v>1</v>
      </c>
      <c r="H112" s="17">
        <v>1582</v>
      </c>
      <c r="I112" s="30">
        <v>42731</v>
      </c>
    </row>
    <row r="113" spans="1:9" s="29" customFormat="1" ht="78.75">
      <c r="A113" s="4"/>
      <c r="B113" s="3" t="s">
        <v>215</v>
      </c>
      <c r="C113" s="3" t="s">
        <v>216</v>
      </c>
      <c r="D113" s="4">
        <v>225</v>
      </c>
      <c r="E113" s="3" t="s">
        <v>217</v>
      </c>
      <c r="F113" s="3" t="s">
        <v>218</v>
      </c>
      <c r="G113" s="4">
        <v>1</v>
      </c>
      <c r="H113" s="39">
        <v>999.21</v>
      </c>
      <c r="I113" s="30">
        <v>42732</v>
      </c>
    </row>
    <row r="114" spans="1:9" s="29" customFormat="1" ht="78.75">
      <c r="A114" s="4"/>
      <c r="B114" s="24" t="s">
        <v>40</v>
      </c>
      <c r="C114" s="7" t="s">
        <v>185</v>
      </c>
      <c r="D114" s="23">
        <v>225</v>
      </c>
      <c r="E114" s="24" t="s">
        <v>24</v>
      </c>
      <c r="F114" s="24" t="s">
        <v>25</v>
      </c>
      <c r="G114" s="4">
        <v>1</v>
      </c>
      <c r="H114" s="17">
        <v>1432.73</v>
      </c>
      <c r="I114" s="30">
        <v>42733</v>
      </c>
    </row>
    <row r="115" spans="1:9" s="29" customFormat="1" ht="94.5">
      <c r="A115" s="4"/>
      <c r="B115" s="7" t="s">
        <v>80</v>
      </c>
      <c r="C115" s="7" t="s">
        <v>207</v>
      </c>
      <c r="D115" s="6">
        <v>226</v>
      </c>
      <c r="E115" s="7" t="s">
        <v>208</v>
      </c>
      <c r="F115" s="7" t="s">
        <v>97</v>
      </c>
      <c r="G115" s="4">
        <v>1</v>
      </c>
      <c r="H115" s="17">
        <v>4000</v>
      </c>
      <c r="I115" s="30">
        <v>42716</v>
      </c>
    </row>
    <row r="116" spans="1:9" s="29" customFormat="1" ht="47.25">
      <c r="A116" s="4"/>
      <c r="B116" s="3" t="s">
        <v>219</v>
      </c>
      <c r="C116" s="3" t="s">
        <v>216</v>
      </c>
      <c r="D116" s="4">
        <v>340</v>
      </c>
      <c r="E116" s="3" t="s">
        <v>138</v>
      </c>
      <c r="F116" s="3" t="s">
        <v>139</v>
      </c>
      <c r="G116" s="4">
        <v>1</v>
      </c>
      <c r="H116" s="39">
        <v>790</v>
      </c>
      <c r="I116" s="30">
        <v>42732</v>
      </c>
    </row>
    <row r="117" spans="1:9" s="29" customFormat="1" ht="94.5">
      <c r="A117" s="4"/>
      <c r="B117" s="3" t="s">
        <v>198</v>
      </c>
      <c r="C117" s="3" t="s">
        <v>199</v>
      </c>
      <c r="D117" s="4">
        <v>226</v>
      </c>
      <c r="E117" s="3" t="s">
        <v>200</v>
      </c>
      <c r="F117" s="3" t="s">
        <v>201</v>
      </c>
      <c r="G117" s="4">
        <v>1</v>
      </c>
      <c r="H117" s="17">
        <v>3000</v>
      </c>
      <c r="I117" s="30">
        <v>42733</v>
      </c>
    </row>
    <row r="118" spans="1:9" s="29" customFormat="1" ht="78.75">
      <c r="A118" s="4"/>
      <c r="B118" s="24" t="s">
        <v>160</v>
      </c>
      <c r="C118" s="3" t="s">
        <v>181</v>
      </c>
      <c r="D118" s="6">
        <v>310</v>
      </c>
      <c r="E118" s="3" t="s">
        <v>168</v>
      </c>
      <c r="F118" s="3" t="s">
        <v>170</v>
      </c>
      <c r="G118" s="4">
        <v>1</v>
      </c>
      <c r="H118" s="17">
        <v>1385</v>
      </c>
      <c r="I118" s="30">
        <v>42727</v>
      </c>
    </row>
    <row r="119" spans="1:9" s="29" customFormat="1" ht="63">
      <c r="A119" s="4"/>
      <c r="B119" s="24" t="s">
        <v>160</v>
      </c>
      <c r="C119" s="24" t="s">
        <v>196</v>
      </c>
      <c r="D119" s="6">
        <v>340</v>
      </c>
      <c r="E119" s="3" t="s">
        <v>164</v>
      </c>
      <c r="F119" s="24" t="s">
        <v>14</v>
      </c>
      <c r="G119" s="4">
        <v>5</v>
      </c>
      <c r="H119" s="17">
        <v>1000</v>
      </c>
      <c r="I119" s="30">
        <v>42726</v>
      </c>
    </row>
    <row r="120" spans="1:9" s="29" customFormat="1" ht="78.75">
      <c r="A120" s="4"/>
      <c r="B120" s="24" t="s">
        <v>160</v>
      </c>
      <c r="C120" s="3" t="s">
        <v>181</v>
      </c>
      <c r="D120" s="6">
        <v>340</v>
      </c>
      <c r="E120" s="3" t="s">
        <v>182</v>
      </c>
      <c r="F120" s="3" t="s">
        <v>170</v>
      </c>
      <c r="G120" s="4">
        <v>51</v>
      </c>
      <c r="H120" s="17">
        <v>2008</v>
      </c>
      <c r="I120" s="30">
        <v>42727</v>
      </c>
    </row>
    <row r="121" spans="1:9" s="29" customFormat="1" ht="94.5">
      <c r="A121" s="4"/>
      <c r="B121" s="24" t="s">
        <v>160</v>
      </c>
      <c r="C121" s="3" t="s">
        <v>213</v>
      </c>
      <c r="D121" s="4">
        <v>251</v>
      </c>
      <c r="E121" s="3" t="s">
        <v>212</v>
      </c>
      <c r="F121" s="3" t="s">
        <v>214</v>
      </c>
      <c r="G121" s="4">
        <v>1</v>
      </c>
      <c r="H121" s="17">
        <v>215</v>
      </c>
      <c r="I121" s="30">
        <v>42711</v>
      </c>
    </row>
    <row r="122" spans="1:9" s="29" customFormat="1" ht="110.25">
      <c r="A122" s="4"/>
      <c r="B122" s="24" t="s">
        <v>43</v>
      </c>
      <c r="C122" s="24" t="s">
        <v>44</v>
      </c>
      <c r="D122" s="23">
        <v>290</v>
      </c>
      <c r="E122" s="24" t="s">
        <v>209</v>
      </c>
      <c r="F122" s="24" t="s">
        <v>46</v>
      </c>
      <c r="G122" s="4">
        <v>1</v>
      </c>
      <c r="H122" s="17">
        <v>333</v>
      </c>
      <c r="I122" s="30">
        <v>42723</v>
      </c>
    </row>
    <row r="123" spans="1:9" s="29" customFormat="1" ht="94.5">
      <c r="A123" s="34"/>
      <c r="B123" s="24" t="s">
        <v>94</v>
      </c>
      <c r="C123" s="24" t="s">
        <v>210</v>
      </c>
      <c r="D123" s="25">
        <v>340</v>
      </c>
      <c r="E123" s="24" t="s">
        <v>211</v>
      </c>
      <c r="F123" s="24" t="s">
        <v>14</v>
      </c>
      <c r="G123" s="4">
        <v>20</v>
      </c>
      <c r="H123" s="17">
        <v>2101</v>
      </c>
      <c r="I123" s="30">
        <v>42731</v>
      </c>
    </row>
    <row r="124" spans="1:9" s="38" customFormat="1" ht="15.75">
      <c r="A124" s="42" t="s">
        <v>154</v>
      </c>
      <c r="B124" s="43"/>
      <c r="C124" s="43"/>
      <c r="D124" s="43"/>
      <c r="E124" s="43"/>
      <c r="F124" s="43"/>
      <c r="G124" s="44"/>
      <c r="H124" s="35">
        <f>H101+H102+H103+H104+H105+H106+H107+H108+H109+H110+H111+H112+H113+H114+H115+H116+H117+H118+H119+H120+H121+H122+H123</f>
        <v>43332.21</v>
      </c>
      <c r="I124" s="36"/>
    </row>
    <row r="125" spans="1:9" s="38" customFormat="1" ht="15.75">
      <c r="A125" s="42" t="s">
        <v>180</v>
      </c>
      <c r="B125" s="43"/>
      <c r="C125" s="43"/>
      <c r="D125" s="43"/>
      <c r="E125" s="43"/>
      <c r="F125" s="43"/>
      <c r="G125" s="44"/>
      <c r="H125" s="35">
        <f>H124+H100+H85+H79+H67+H60+H57+H49+H42+H34+H25+H13</f>
        <v>191712.89</v>
      </c>
      <c r="I125" s="36"/>
    </row>
    <row r="129" spans="1:6" ht="15.75">
      <c r="A129" s="41" t="s">
        <v>223</v>
      </c>
      <c r="F129" s="1" t="s">
        <v>224</v>
      </c>
    </row>
  </sheetData>
  <mergeCells count="17">
    <mergeCell ref="A49:G49"/>
    <mergeCell ref="A13:G13"/>
    <mergeCell ref="A25:G25"/>
    <mergeCell ref="G4:H4"/>
    <mergeCell ref="G5:I5"/>
    <mergeCell ref="A7:I7"/>
    <mergeCell ref="A8:I8"/>
    <mergeCell ref="A124:G124"/>
    <mergeCell ref="A125:G125"/>
    <mergeCell ref="A100:G100"/>
    <mergeCell ref="A34:G34"/>
    <mergeCell ref="A42:G42"/>
    <mergeCell ref="A79:G79"/>
    <mergeCell ref="A85:G85"/>
    <mergeCell ref="A57:G57"/>
    <mergeCell ref="A60:G60"/>
    <mergeCell ref="A67:G67"/>
  </mergeCells>
  <printOptions/>
  <pageMargins left="0.3937007874015748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Grossbuh</dc:creator>
  <cp:keywords/>
  <dc:description/>
  <cp:lastModifiedBy>Grossbuh</cp:lastModifiedBy>
  <cp:lastPrinted>2017-04-12T07:35:41Z</cp:lastPrinted>
  <dcterms:created xsi:type="dcterms:W3CDTF">2017-04-12T05:46:01Z</dcterms:created>
  <dcterms:modified xsi:type="dcterms:W3CDTF">2017-04-14T11:14:44Z</dcterms:modified>
  <cp:category/>
  <cp:version/>
  <cp:contentType/>
  <cp:contentStatus/>
</cp:coreProperties>
</file>